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620" windowWidth="24240" windowHeight="8850" tabRatio="597"/>
  </bookViews>
  <sheets>
    <sheet name="20 Квартал_ГКПЗ" sheetId="182" r:id="rId1"/>
  </sheets>
  <definedNames>
    <definedName name="_xlnm.Print_Titles" localSheetId="0">'20 Квартал_ГКПЗ'!#REF!</definedName>
    <definedName name="_xlnm.Print_Area" localSheetId="0">'20 Квартал_ГКПЗ'!$A$1:$AM$121</definedName>
  </definedNames>
  <calcPr calcId="145621"/>
</workbook>
</file>

<file path=xl/calcChain.xml><?xml version="1.0" encoding="utf-8"?>
<calcChain xmlns="http://schemas.openxmlformats.org/spreadsheetml/2006/main">
  <c r="V76" i="182" l="1"/>
  <c r="U76" i="182"/>
  <c r="S76" i="182"/>
  <c r="R76" i="182"/>
  <c r="O76" i="182"/>
  <c r="G64" i="182"/>
  <c r="S64" i="182"/>
  <c r="R64" i="182"/>
  <c r="O64" i="182"/>
  <c r="I64" i="182"/>
  <c r="G65" i="182" l="1"/>
  <c r="V64" i="182"/>
  <c r="U64" i="182"/>
  <c r="G76" i="182"/>
  <c r="N79" i="182" l="1"/>
  <c r="N82" i="182"/>
  <c r="V79" i="182" l="1"/>
  <c r="G70" i="182" l="1"/>
  <c r="V70" i="182"/>
  <c r="U70" i="182"/>
  <c r="S70" i="182"/>
  <c r="R70" i="182"/>
  <c r="O70" i="182"/>
  <c r="I70" i="182"/>
  <c r="S66" i="182" l="1"/>
  <c r="U65" i="182" l="1"/>
  <c r="R65" i="182"/>
  <c r="I65" i="182" l="1"/>
  <c r="I76" i="182" s="1"/>
  <c r="V65" i="182"/>
  <c r="O65" i="182"/>
  <c r="S65" i="182" l="1"/>
  <c r="B23" i="182" l="1"/>
  <c r="C23" i="182" s="1"/>
  <c r="D23" i="182" s="1"/>
  <c r="E23" i="182" s="1"/>
  <c r="F23" i="182" s="1"/>
  <c r="G23" i="182" s="1"/>
  <c r="H23" i="182" s="1"/>
  <c r="I23" i="182" s="1"/>
  <c r="J23" i="182" s="1"/>
  <c r="K23" i="182" s="1"/>
  <c r="L23" i="182" s="1"/>
  <c r="M23" i="182" s="1"/>
  <c r="N23" i="182" s="1"/>
  <c r="O23" i="182" s="1"/>
  <c r="P23" i="182" s="1"/>
  <c r="Q23" i="182" s="1"/>
  <c r="R23" i="182" s="1"/>
  <c r="S23" i="182" s="1"/>
  <c r="T23" i="182" s="1"/>
  <c r="U23" i="182" s="1"/>
  <c r="V23" i="182" s="1"/>
  <c r="W23" i="182" s="1"/>
  <c r="X23" i="182" s="1"/>
  <c r="Y23" i="182" s="1"/>
  <c r="Z23" i="182" s="1"/>
  <c r="AA23" i="182" s="1"/>
  <c r="AB23" i="182" s="1"/>
  <c r="AC23" i="182" s="1"/>
  <c r="AD23" i="182" s="1"/>
  <c r="AE23" i="182" s="1"/>
  <c r="AF23" i="182" s="1"/>
  <c r="AG23" i="182" s="1"/>
  <c r="AH23" i="182" s="1"/>
  <c r="AI23" i="182" s="1"/>
  <c r="AJ23" i="182" s="1"/>
  <c r="AK23" i="182" s="1"/>
  <c r="AL23" i="182" s="1"/>
  <c r="AM23" i="182" s="1"/>
  <c r="N113" i="182" l="1"/>
  <c r="N118" i="182" s="1"/>
  <c r="AB102" i="182"/>
  <c r="AB113" i="182" s="1"/>
  <c r="AB118" i="182" s="1"/>
  <c r="Z102" i="182"/>
  <c r="Z113" i="182" s="1"/>
  <c r="Z118" i="182" s="1"/>
  <c r="Y102" i="182"/>
  <c r="Y113" i="182" s="1"/>
  <c r="Y118" i="182" s="1"/>
  <c r="V102" i="182"/>
  <c r="V113" i="182" s="1"/>
  <c r="V118" i="182" s="1"/>
  <c r="P102" i="182"/>
  <c r="P113" i="182" s="1"/>
  <c r="P118" i="182" s="1"/>
  <c r="S89" i="182"/>
  <c r="T89" i="182" s="1"/>
  <c r="U89" i="182" s="1"/>
  <c r="V89" i="182" s="1"/>
  <c r="W89" i="182" s="1"/>
  <c r="X89" i="182" s="1"/>
  <c r="Y89" i="182" s="1"/>
  <c r="Z89" i="182" s="1"/>
  <c r="AA89" i="182" s="1"/>
  <c r="AB89" i="182" s="1"/>
  <c r="AC89" i="182" s="1"/>
  <c r="AD89" i="182" s="1"/>
  <c r="AE89" i="182" s="1"/>
  <c r="AF89" i="182" s="1"/>
  <c r="AG89" i="182" s="1"/>
  <c r="AH89" i="182" s="1"/>
  <c r="AI89" i="182" s="1"/>
  <c r="AJ89" i="182" s="1"/>
  <c r="AK89" i="182" s="1"/>
  <c r="AL89" i="182" s="1"/>
  <c r="AM89" i="182" s="1"/>
  <c r="B89" i="182"/>
  <c r="C89" i="182" s="1"/>
  <c r="D89" i="182" s="1"/>
  <c r="E89" i="182" s="1"/>
  <c r="F89" i="182" s="1"/>
  <c r="G89" i="182" s="1"/>
  <c r="H89" i="182" s="1"/>
  <c r="I89" i="182" s="1"/>
  <c r="J89" i="182" s="1"/>
  <c r="K89" i="182" s="1"/>
  <c r="L89" i="182" s="1"/>
  <c r="M89" i="182" s="1"/>
  <c r="N89" i="182" s="1"/>
  <c r="O89" i="182" s="1"/>
  <c r="P89" i="182" s="1"/>
  <c r="Q89" i="182" s="1"/>
  <c r="V82" i="182"/>
  <c r="P82" i="182"/>
  <c r="P79" i="182"/>
</calcChain>
</file>

<file path=xl/sharedStrings.xml><?xml version="1.0" encoding="utf-8"?>
<sst xmlns="http://schemas.openxmlformats.org/spreadsheetml/2006/main" count="435" uniqueCount="216">
  <si>
    <t>к приказу Минэнерго России</t>
  </si>
  <si>
    <t>МВт</t>
  </si>
  <si>
    <t>км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</si>
  <si>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</si>
  <si>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</si>
  <si>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</si>
  <si>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</si>
  <si>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</si>
  <si>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</si>
  <si>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</si>
  <si>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</si>
  <si>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</si>
  <si>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</si>
  <si>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</si>
  <si>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</si>
  <si>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</si>
  <si>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</si>
  <si>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</si>
  <si>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Планируемая (предельная) цена закупки по ГКПЗ,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</si>
  <si>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</si>
  <si>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</si>
  <si>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</si>
  <si>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</si>
  <si>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Количество переторжек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</si>
  <si>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</si>
  <si>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</si>
  <si>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</si>
  <si>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Сведения о конкурентной процедуре</t>
  </si>
  <si>
    <t>Сведения о разрешении заключении договора у единственного источника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</si>
  <si>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</si>
  <si>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</si>
  <si>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</si>
  <si>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</si>
  <si>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</si>
  <si>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</si>
  <si>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</si>
  <si>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</si>
  <si>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</si>
  <si>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</si>
  <si>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-</t>
  </si>
  <si>
    <t>5.13.1.1</t>
  </si>
  <si>
    <t>Сводный сметный расчет</t>
  </si>
  <si>
    <t>Результат мониторинга цен</t>
  </si>
  <si>
    <t>МТРиО</t>
  </si>
  <si>
    <t>Иденти-фикатор инвестиционного проекта</t>
  </si>
  <si>
    <t>Наимено-вание закупаемой продукции</t>
  </si>
  <si>
    <t>Начальная (предельная) цена закупки по извещению/ уведомлению, 
тыс. руб. 
(без НДС)</t>
  </si>
  <si>
    <t>Цены заявок/ предложений (оферт), 
тыс. руб. 
(без НДС)</t>
  </si>
  <si>
    <t>Наименования участников, заявки/ предложения (оферты) которых были отклонены</t>
  </si>
  <si>
    <t>Цены заявок/ предложений (оферт) после переторжек, тыс. руб. (без НДС)</t>
  </si>
  <si>
    <t>Объем обязательств (по финансиро-ванию с НДС), приходящийся на текущий год по итогам закупки, 
тыс. руб.</t>
  </si>
  <si>
    <t>Коли-чество</t>
  </si>
  <si>
    <t>Основание для проведения закупки у ЕИ (пункт Положения/ Стандарта)</t>
  </si>
  <si>
    <t>I. СОСТОЯВШИЕСЯ ЗАКУПКИ С ПОДВЕДЕННЫМИ ИТОГАМИ</t>
  </si>
  <si>
    <t>Расходы на новое строительство и расширение</t>
  </si>
  <si>
    <t>Закупка услуг под программу нового строительства и расширения</t>
  </si>
  <si>
    <t>Итого услуг под программу  нового строительства и расширения:</t>
  </si>
  <si>
    <t>Закупка оборудования и материалов под программу нового строительства и расширения</t>
  </si>
  <si>
    <t>Итого оборудования и материалов под программу нового строительства и расширения:</t>
  </si>
  <si>
    <t>Итого под программу нового строительства и расширения:</t>
  </si>
  <si>
    <t>Расходы на ТПиР</t>
  </si>
  <si>
    <t>Закупки услуг под программу ТПиР</t>
  </si>
  <si>
    <t>Итого услуг под программу ТПиР:</t>
  </si>
  <si>
    <t>Закупки материалов под программу ТПиР</t>
  </si>
  <si>
    <t>Итого материалов под программу ТПиР:</t>
  </si>
  <si>
    <t>Итого под программу ТПиР:</t>
  </si>
  <si>
    <t>Расходы в области информационных технологий (инвестиции)</t>
  </si>
  <si>
    <t>Закупки услуг в области информационных технологий (инвестиции</t>
  </si>
  <si>
    <t>Итого услуг в области информационных технологий (инвестиции:</t>
  </si>
  <si>
    <t>Закупки материалов и оборудования на эксплуатационные расходы</t>
  </si>
  <si>
    <t>Итого материалов в области информационных технологий (инвестиции):</t>
  </si>
  <si>
    <t>Итого в области в области информационных технологий (инвестиции):</t>
  </si>
  <si>
    <t>Расходы на НИОКР и прочие консультативные услуги (инвестиции)</t>
  </si>
  <si>
    <t>Итого НИОКР и прочие консультативные услуги:</t>
  </si>
  <si>
    <t>Расходы на инновационную и высокотехнологичную продукцию (инвестиции)</t>
  </si>
  <si>
    <t>Итого ИНиВП:</t>
  </si>
  <si>
    <t>Итого по разделу I:</t>
  </si>
  <si>
    <t>II. ЗАКУПКИ С НЕПОДВЕДЕННЫМИ ИТОГАМИ</t>
  </si>
  <si>
    <t>Всего по разделу II</t>
  </si>
  <si>
    <t>III. НЕ ОБЪЯВЛЕННЫЕ ЗАКУПКИ В СООТВЕТСТВИИ С ПЛАНОМ ГКПЗ В ОТЧЕТНОМ ПЕРИОДЕ</t>
  </si>
  <si>
    <t>Всего по разделу III</t>
  </si>
  <si>
    <t>Нерегламентированные закупки</t>
  </si>
  <si>
    <t>I. СОСТОЯВШИЕСЯ ЗАКУПКИ С ПОДВЕДЕННЫМИ ИТОГАМИ (регламентированные и нерегламентированные)</t>
  </si>
  <si>
    <t>Наименование закупаемой продукции</t>
  </si>
  <si>
    <t>от «___» ___ 2017 г. №______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</si>
  <si>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"Чукотэнерго"</t>
    </r>
  </si>
  <si>
    <t>Номер группы инвестиционных проектов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</si>
  <si>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Минэнерго от 28.12.2016 №1433</t>
    </r>
  </si>
  <si>
    <t>Дата заключения договора (дд.мм.гггг)</t>
  </si>
  <si>
    <t>Планируемая дата начала поставки товара, выполнения работ, оказания услуг по плану программы закупок (дд.мм.гггг)</t>
  </si>
  <si>
    <t>Дата начала поставки товара, выполнения работ, оказания услуг по договору (дд.мм.гггг)</t>
  </si>
  <si>
    <t>Дата исполнения поставщиком (подрядчиком, исполнителем) обязательств по договору (дд.мм.гггг)</t>
  </si>
  <si>
    <t>Приложение  № 20</t>
  </si>
  <si>
    <t>Форма 20.  Отчет о выполненных закупках товаров (работ, услуг) для реализации утвержденной инвестиционной программы с распределением по каждому инвестиционному проекту (квартальный)</t>
  </si>
  <si>
    <t xml:space="preserve">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</si>
  <si>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</si>
  <si>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период реализации инвестиционной программы</t>
  </si>
  <si>
    <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2017-2019  гг.</t>
    </r>
  </si>
  <si>
    <t>Чукотэнерго</t>
  </si>
  <si>
    <t>Ленгидропроект (АО)</t>
  </si>
  <si>
    <t>ПИР</t>
  </si>
  <si>
    <t>ВЗ</t>
  </si>
  <si>
    <t>ТД АГРОСНАБСЕРВИС (ООО)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</si>
  <si>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2019  </t>
    </r>
    <r>
      <rPr>
        <b/>
        <sz val="14"/>
        <rFont val="Times New Roman"/>
        <family val="1"/>
        <charset val="204"/>
      </rPr>
      <t>год</t>
    </r>
  </si>
  <si>
    <t>Закупка у взаимозависимых лиц</t>
  </si>
  <si>
    <t>Запрос предложений в электронной форме</t>
  </si>
  <si>
    <t>Работы</t>
  </si>
  <si>
    <t>Фьюче Энерджи (ООО)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</si>
  <si>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II  </t>
    </r>
    <r>
      <rPr>
        <b/>
        <sz val="14"/>
        <rFont val="Times New Roman"/>
        <family val="1"/>
        <charset val="204"/>
      </rPr>
      <t xml:space="preserve"> квартал  </t>
    </r>
    <r>
      <rPr>
        <b/>
        <u/>
        <sz val="14"/>
        <rFont val="Times New Roman"/>
        <family val="1"/>
        <charset val="204"/>
      </rPr>
      <t xml:space="preserve">  2019  </t>
    </r>
    <r>
      <rPr>
        <b/>
        <sz val="14"/>
        <rFont val="Times New Roman"/>
        <family val="1"/>
        <charset val="204"/>
      </rPr>
      <t>года</t>
    </r>
  </si>
  <si>
    <t>Конкурс в электронной форме (МСП)</t>
  </si>
  <si>
    <t/>
  </si>
  <si>
    <t xml:space="preserve">; </t>
  </si>
  <si>
    <t>Услуги</t>
  </si>
  <si>
    <t>Конкурс в электронной форме</t>
  </si>
  <si>
    <t>Теплоэнергосервис ДКМ (ООО)</t>
  </si>
  <si>
    <t>Локальная смета</t>
  </si>
  <si>
    <t>ВОСТОК-УАЗ (ООО)</t>
  </si>
  <si>
    <t>Прибор ДВ (ООО)</t>
  </si>
  <si>
    <t>АЛЬЯНСЭНЕРГО (ООО)</t>
  </si>
  <si>
    <t>Реконструкция ВЛ-110 кВ "Гамма - Комсомольский"</t>
  </si>
  <si>
    <t>ПЕЛИКЕН-АВТО (ООО)</t>
  </si>
  <si>
    <t xml:space="preserve">; ; </t>
  </si>
  <si>
    <t>Серверное оборудование для нужд  АО "Чукотэнерго"</t>
  </si>
  <si>
    <t>БИЗНЕС ПОСТАВКА (ООО)</t>
  </si>
  <si>
    <t>Битроникс (ООО)</t>
  </si>
  <si>
    <t>b2b-center.ru</t>
  </si>
  <si>
    <t>01.02.2020</t>
  </si>
  <si>
    <t>01.01.2020</t>
  </si>
  <si>
    <t>31.12.2020</t>
  </si>
  <si>
    <t xml:space="preserve">Поступление материала на проведение закупки, согласование; </t>
  </si>
  <si>
    <t>K_524-ИА-н-06</t>
  </si>
  <si>
    <t>Организация интеллектуальной системы учета электроэнергии</t>
  </si>
  <si>
    <t>K_524-ИА-01</t>
  </si>
  <si>
    <t>Приборы учета электрической энергии</t>
  </si>
  <si>
    <t>Аукцион в электронной форме (МСП)</t>
  </si>
  <si>
    <t>Аукцион в электронной форме (МСП) ЕИ</t>
  </si>
  <si>
    <t>РИМТЕХЭНЕРГО (ООО)</t>
  </si>
  <si>
    <t>ЗК 1 от 13.01.2020</t>
  </si>
  <si>
    <t>03.12.2019</t>
  </si>
  <si>
    <t>4-ВП</t>
  </si>
  <si>
    <t>01.03.2020</t>
  </si>
  <si>
    <t>31.07.2020</t>
  </si>
  <si>
    <t>F_524-СЭС-01</t>
  </si>
  <si>
    <t>СМР</t>
  </si>
  <si>
    <t>Укрупненный стоимостной показатель объектов аналогов</t>
  </si>
  <si>
    <t>СЭС (ООО)</t>
  </si>
  <si>
    <t>Артель старателей Сияние (ООО)</t>
  </si>
  <si>
    <t>18.03.2020</t>
  </si>
  <si>
    <t>Повторная публикация; Повторная публикация закупочной процедуры</t>
  </si>
  <si>
    <t xml:space="preserve">Модернизация системы возбуждения турбогенератора ст. № 3 ЭГРЭС
</t>
  </si>
  <si>
    <t>K_524-ЭГ-38</t>
  </si>
  <si>
    <t>ИНТЕК (ООО)</t>
  </si>
  <si>
    <t>24.01.2020</t>
  </si>
  <si>
    <t>67-ВП</t>
  </si>
  <si>
    <t>14.03.2020</t>
  </si>
  <si>
    <t>27.09.2020</t>
  </si>
  <si>
    <t>; Позднее заключение договора</t>
  </si>
  <si>
    <t>K_524-ЭГ-39</t>
  </si>
  <si>
    <t>Вакуумный  выключатель  110 кВ ЭГРЭС</t>
  </si>
  <si>
    <t>МОСЭЛЕКТРОЩИТ-ЮГ (ООО)</t>
  </si>
  <si>
    <t>20.02.2020</t>
  </si>
  <si>
    <t>21.02.2020</t>
  </si>
  <si>
    <t xml:space="preserve">Позднее предоставление материалов; Позднее согласование; </t>
  </si>
  <si>
    <t>Модернизация сетевой насосной установки</t>
  </si>
  <si>
    <t>СОВРЕМЕННАЯ ГИДРАВЛИКА (ООО)</t>
  </si>
  <si>
    <t>01.04.2020</t>
  </si>
  <si>
    <t>16.03.2020</t>
  </si>
  <si>
    <t>30.09.2020</t>
  </si>
  <si>
    <t>K_524-АТ-46</t>
  </si>
  <si>
    <t>Расходомер</t>
  </si>
  <si>
    <t>ЕВРОПРИБОР (ООО)</t>
  </si>
  <si>
    <t>ЭМИС (ЗАО)</t>
  </si>
  <si>
    <t>ИНСТРУМЕНТ-ТРЕЙД (ООО)</t>
  </si>
  <si>
    <t>01.07.2020</t>
  </si>
  <si>
    <t>Станок токарно-винторезный</t>
  </si>
  <si>
    <t>СК СТАНКОСНАБ (ООО)</t>
  </si>
  <si>
    <t>Фаренгейт (ООО)</t>
  </si>
  <si>
    <t>ТД БЕЛОРУССКИЕ СТАНКИ (ООО)</t>
  </si>
  <si>
    <t>01.06.2020</t>
  </si>
  <si>
    <t>23.03.2020</t>
  </si>
  <si>
    <t>Экскаватор самоходный одноковшовый</t>
  </si>
  <si>
    <t>Спецмаш (ООО)</t>
  </si>
  <si>
    <t>Энергомонитор</t>
  </si>
  <si>
    <t>Определение технических мероприятий по строительству 2-х КТПН-1600 кВА с КЛ 6кВ</t>
  </si>
  <si>
    <t>К_524-ЭГ-н-60</t>
  </si>
  <si>
    <t>К_524-ЧТ-н-44</t>
  </si>
  <si>
    <t>К_524-ЭГ-н-66</t>
  </si>
  <si>
    <t>К_524-ЭГ-н-69</t>
  </si>
  <si>
    <t>Упрощенная закупка</t>
  </si>
  <si>
    <t>Упрощенная закупка ЕИ</t>
  </si>
  <si>
    <t>НПП Марс-Энерго (ООО)</t>
  </si>
  <si>
    <t>27.03.2020</t>
  </si>
  <si>
    <t>626-ВП</t>
  </si>
  <si>
    <t>30.03.2020</t>
  </si>
  <si>
    <t>Строительство 2-х КТПН-1600 кВА с КЛ 6кВ</t>
  </si>
  <si>
    <t>Нерегламентированная закупка</t>
  </si>
  <si>
    <t>ЧЭК (ООО)</t>
  </si>
  <si>
    <t>25.02.2020</t>
  </si>
  <si>
    <t>26.02.2020</t>
  </si>
  <si>
    <t>Транспортное средство</t>
  </si>
  <si>
    <t>Выполнение работ по корректировке сметной документации и сопровождение при проведении государственной экспертизы по объекту капитального строительства «Строительство двух одноцепных ВЛ 110 кВ Певек – Билибино» (этап строительства №2)</t>
  </si>
  <si>
    <t>Выполнение работ по корректировке сметной документации  и получению положительного заключения государственной экспертизы проекта по объекту капитального строительства «Строительство двух одноцепных ВЛ 110 кВ Певек – Билибино (этап строительства №1)»</t>
  </si>
  <si>
    <t>Уголок стальной равнополочный горячекатаный</t>
  </si>
  <si>
    <t>Автомобтль УАЗ Патриот</t>
  </si>
  <si>
    <t>«Строительство двух одноцепных ВЛ 110 кВ Певек – Билибино» (этап строительства №2)</t>
  </si>
  <si>
    <t>«Строительство двух одноцепных ВЛ 110 кВ Певек – Билибино (этап строительства №1)»</t>
  </si>
  <si>
    <t>Арлан-Сибирь (ООО)</t>
  </si>
  <si>
    <t>25.03.2020</t>
  </si>
  <si>
    <t>13.03.2020</t>
  </si>
  <si>
    <t>06.04.2020</t>
  </si>
  <si>
    <t>19.03.2020</t>
  </si>
  <si>
    <t>Объем финансирования инвестиционной программы текущего года, законтрактованный по состоянию на начало года 1 440 268,104 тыс. рублей с НДС (11,6 % от общего объема инвестиционной программы текущего года)</t>
  </si>
  <si>
    <t>Объем финансирования инвестиционной программы текущего года, законтрактованный по состоянию на конец отчетного периода  35 899,418 тыс. рублей с НДС ( 0,29 % от общего объема инвестиционной программы текущего года)</t>
  </si>
  <si>
    <t>К_524-АТ-н-51</t>
  </si>
  <si>
    <t>K_524-СЭС-23</t>
  </si>
  <si>
    <t>K_524-СЭС-37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</si>
</sst>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0"/>
    <numFmt numFmtId="169" formatCode="dd\.mm\.yyyy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sz val="10"/>
      <name val="Arial"/>
      <family val="1"/>
    </font>
    <font>
      <b/>
      <sz val="11"/>
      <name val="Arial"/>
      <family val="1"/>
    </font>
    <font>
      <b/>
      <sz val="12"/>
      <name val="Arial"/>
      <family val="1"/>
    </font>
    <font>
      <sz val="9"/>
      <name val="Arial"/>
      <family val="1"/>
    </font>
    <font>
      <sz val="12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1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7" fillId="0" borderId="0"/>
    <xf numFmtId="0" fontId="27" fillId="0" borderId="0"/>
    <xf numFmtId="0" fontId="5" fillId="0" borderId="0"/>
    <xf numFmtId="0" fontId="31" fillId="0" borderId="0"/>
    <xf numFmtId="0" fontId="31" fillId="0" borderId="0"/>
    <xf numFmtId="164" fontId="5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9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0" fillId="0" borderId="0"/>
    <xf numFmtId="0" fontId="40" fillId="0" borderId="0"/>
    <xf numFmtId="0" fontId="6" fillId="0" borderId="0"/>
    <xf numFmtId="0" fontId="31" fillId="0" borderId="0"/>
    <xf numFmtId="0" fontId="44" fillId="0" borderId="0"/>
    <xf numFmtId="0" fontId="44" fillId="0" borderId="0"/>
    <xf numFmtId="0" fontId="25" fillId="0" borderId="0"/>
    <xf numFmtId="0" fontId="25" fillId="0" borderId="0"/>
  </cellStyleXfs>
  <cellXfs count="178">
    <xf numFmtId="0" fontId="0" fillId="0" borderId="0" xfId="0"/>
    <xf numFmtId="0" fontId="6" fillId="0" borderId="0" xfId="37" applyFont="1" applyFill="1"/>
    <xf numFmtId="0" fontId="6" fillId="0" borderId="0" xfId="37" applyFont="1" applyFill="1" applyBorder="1"/>
    <xf numFmtId="0" fontId="36" fillId="0" borderId="0" xfId="37" applyFont="1" applyFill="1" applyAlignment="1">
      <alignment wrapText="1"/>
    </xf>
    <xf numFmtId="0" fontId="26" fillId="0" borderId="0" xfId="54" applyFont="1" applyFill="1"/>
    <xf numFmtId="0" fontId="30" fillId="0" borderId="10" xfId="54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vertical="center" wrapText="1"/>
    </xf>
    <xf numFmtId="0" fontId="32" fillId="0" borderId="0" xfId="37" applyFont="1" applyFill="1" applyAlignment="1">
      <alignment horizontal="right" vertical="center"/>
    </xf>
    <xf numFmtId="0" fontId="32" fillId="0" borderId="0" xfId="37" applyFont="1" applyFill="1" applyAlignment="1">
      <alignment horizontal="right"/>
    </xf>
    <xf numFmtId="0" fontId="29" fillId="0" borderId="10" xfId="54" applyFont="1" applyFill="1" applyBorder="1" applyAlignment="1">
      <alignment horizontal="center" vertical="center"/>
    </xf>
    <xf numFmtId="0" fontId="45" fillId="0" borderId="17" xfId="109" applyFont="1" applyFill="1" applyBorder="1" applyAlignment="1">
      <alignment vertical="center"/>
    </xf>
    <xf numFmtId="0" fontId="45" fillId="0" borderId="18" xfId="109" applyFont="1" applyFill="1" applyBorder="1" applyAlignment="1">
      <alignment vertical="center" wrapText="1"/>
    </xf>
    <xf numFmtId="0" fontId="45" fillId="0" borderId="19" xfId="109" applyFont="1" applyFill="1" applyBorder="1" applyAlignment="1">
      <alignment horizontal="left" vertical="center" wrapText="1"/>
    </xf>
    <xf numFmtId="0" fontId="46" fillId="0" borderId="17" xfId="109" applyFont="1" applyFill="1" applyBorder="1" applyAlignment="1"/>
    <xf numFmtId="0" fontId="46" fillId="0" borderId="18" xfId="109" applyFont="1" applyFill="1" applyBorder="1" applyAlignment="1"/>
    <xf numFmtId="0" fontId="46" fillId="0" borderId="18" xfId="109" applyFont="1" applyFill="1" applyBorder="1" applyAlignment="1">
      <alignment horizontal="center"/>
    </xf>
    <xf numFmtId="4" fontId="46" fillId="0" borderId="19" xfId="109" applyNumberFormat="1" applyFont="1" applyFill="1" applyBorder="1" applyAlignment="1">
      <alignment horizontal="center"/>
    </xf>
    <xf numFmtId="0" fontId="46" fillId="0" borderId="19" xfId="109" applyFont="1" applyFill="1" applyBorder="1"/>
    <xf numFmtId="0" fontId="45" fillId="0" borderId="18" xfId="109" applyFont="1" applyFill="1" applyBorder="1" applyAlignment="1">
      <alignment horizontal="center" vertical="center" wrapText="1"/>
    </xf>
    <xf numFmtId="0" fontId="45" fillId="0" borderId="18" xfId="109" applyFont="1" applyFill="1" applyBorder="1" applyAlignment="1">
      <alignment vertical="center"/>
    </xf>
    <xf numFmtId="0" fontId="45" fillId="0" borderId="18" xfId="109" applyFont="1" applyFill="1" applyBorder="1" applyAlignment="1">
      <alignment horizontal="center" vertical="center"/>
    </xf>
    <xf numFmtId="0" fontId="26" fillId="0" borderId="0" xfId="54" applyFont="1" applyFill="1" applyAlignment="1">
      <alignment horizontal="center"/>
    </xf>
    <xf numFmtId="0" fontId="47" fillId="0" borderId="0" xfId="109" applyFont="1" applyFill="1" applyAlignment="1">
      <alignment horizontal="left" vertical="center"/>
    </xf>
    <xf numFmtId="0" fontId="47" fillId="0" borderId="0" xfId="109" applyFont="1" applyFill="1" applyAlignment="1">
      <alignment horizontal="left" vertical="center" wrapText="1"/>
    </xf>
    <xf numFmtId="0" fontId="47" fillId="0" borderId="0" xfId="109" applyFont="1" applyFill="1" applyAlignment="1">
      <alignment horizontal="center" vertical="center" wrapText="1"/>
    </xf>
    <xf numFmtId="0" fontId="44" fillId="0" borderId="0" xfId="110" applyFill="1"/>
    <xf numFmtId="0" fontId="45" fillId="0" borderId="19" xfId="109" applyFont="1" applyFill="1" applyBorder="1" applyAlignment="1">
      <alignment horizontal="center" vertical="center" wrapText="1"/>
    </xf>
    <xf numFmtId="0" fontId="45" fillId="0" borderId="20" xfId="109" applyFont="1" applyFill="1" applyBorder="1" applyAlignment="1">
      <alignment horizontal="center" vertical="center" wrapText="1"/>
    </xf>
    <xf numFmtId="0" fontId="46" fillId="0" borderId="21" xfId="109" applyFont="1" applyFill="1" applyBorder="1" applyAlignment="1">
      <alignment horizontal="center"/>
    </xf>
    <xf numFmtId="0" fontId="45" fillId="0" borderId="10" xfId="109" applyFont="1" applyFill="1" applyBorder="1" applyAlignment="1">
      <alignment vertical="center" wrapText="1"/>
    </xf>
    <xf numFmtId="0" fontId="45" fillId="0" borderId="22" xfId="109" applyFont="1" applyFill="1" applyBorder="1" applyAlignment="1">
      <alignment horizontal="left" vertical="center" wrapText="1"/>
    </xf>
    <xf numFmtId="0" fontId="46" fillId="0" borderId="10" xfId="109" applyFont="1" applyFill="1" applyBorder="1" applyAlignment="1"/>
    <xf numFmtId="0" fontId="46" fillId="0" borderId="24" xfId="109" applyFont="1" applyFill="1" applyBorder="1"/>
    <xf numFmtId="4" fontId="46" fillId="0" borderId="24" xfId="109" applyNumberFormat="1" applyFont="1" applyFill="1" applyBorder="1" applyAlignment="1">
      <alignment horizontal="center"/>
    </xf>
    <xf numFmtId="0" fontId="46" fillId="0" borderId="22" xfId="109" applyFont="1" applyFill="1" applyBorder="1"/>
    <xf numFmtId="0" fontId="45" fillId="0" borderId="25" xfId="109" applyFont="1" applyFill="1" applyBorder="1" applyAlignment="1">
      <alignment vertical="center"/>
    </xf>
    <xf numFmtId="0" fontId="45" fillId="0" borderId="20" xfId="109" applyFont="1" applyFill="1" applyBorder="1" applyAlignment="1">
      <alignment vertical="center" wrapText="1"/>
    </xf>
    <xf numFmtId="0" fontId="45" fillId="0" borderId="10" xfId="109" applyFont="1" applyFill="1" applyBorder="1" applyAlignment="1">
      <alignment horizontal="left" vertical="center" wrapText="1"/>
    </xf>
    <xf numFmtId="0" fontId="45" fillId="0" borderId="24" xfId="109" applyFont="1" applyFill="1" applyBorder="1" applyAlignment="1">
      <alignment horizontal="left" vertical="center" wrapText="1"/>
    </xf>
    <xf numFmtId="0" fontId="46" fillId="0" borderId="26" xfId="109" applyFont="1" applyFill="1" applyBorder="1" applyAlignment="1"/>
    <xf numFmtId="0" fontId="46" fillId="0" borderId="21" xfId="109" applyFont="1" applyFill="1" applyBorder="1" applyAlignment="1"/>
    <xf numFmtId="4" fontId="46" fillId="0" borderId="27" xfId="109" applyNumberFormat="1" applyFont="1" applyFill="1" applyBorder="1" applyAlignment="1">
      <alignment horizontal="center"/>
    </xf>
    <xf numFmtId="0" fontId="46" fillId="0" borderId="27" xfId="109" applyFont="1" applyFill="1" applyBorder="1"/>
    <xf numFmtId="0" fontId="45" fillId="0" borderId="12" xfId="109" applyFont="1" applyFill="1" applyBorder="1" applyAlignment="1">
      <alignment horizontal="left" vertical="center" wrapText="1"/>
    </xf>
    <xf numFmtId="4" fontId="46" fillId="0" borderId="26" xfId="109" applyNumberFormat="1" applyFont="1" applyFill="1" applyBorder="1" applyAlignment="1">
      <alignment horizontal="center"/>
    </xf>
    <xf numFmtId="4" fontId="46" fillId="0" borderId="17" xfId="109" applyNumberFormat="1" applyFont="1" applyFill="1" applyBorder="1" applyAlignment="1">
      <alignment horizontal="center"/>
    </xf>
    <xf numFmtId="0" fontId="45" fillId="0" borderId="17" xfId="109" applyFont="1" applyFill="1" applyBorder="1" applyAlignment="1">
      <alignment horizontal="left" vertical="center" wrapText="1"/>
    </xf>
    <xf numFmtId="0" fontId="45" fillId="0" borderId="10" xfId="109" applyFont="1" applyFill="1" applyBorder="1" applyAlignment="1">
      <alignment vertical="center"/>
    </xf>
    <xf numFmtId="0" fontId="45" fillId="0" borderId="15" xfId="109" applyFont="1" applyFill="1" applyBorder="1" applyAlignment="1">
      <alignment horizontal="left" vertical="center" wrapText="1"/>
    </xf>
    <xf numFmtId="4" fontId="46" fillId="0" borderId="28" xfId="109" applyNumberFormat="1" applyFont="1" applyFill="1" applyBorder="1" applyAlignment="1">
      <alignment horizontal="center"/>
    </xf>
    <xf numFmtId="4" fontId="46" fillId="0" borderId="22" xfId="109" applyNumberFormat="1" applyFont="1" applyFill="1" applyBorder="1" applyAlignment="1">
      <alignment horizontal="center"/>
    </xf>
    <xf numFmtId="0" fontId="46" fillId="0" borderId="10" xfId="109" applyFont="1" applyFill="1" applyBorder="1" applyAlignment="1">
      <alignment horizontal="center"/>
    </xf>
    <xf numFmtId="0" fontId="45" fillId="0" borderId="10" xfId="109" applyFont="1" applyFill="1" applyBorder="1" applyAlignment="1">
      <alignment horizontal="center" vertical="center" wrapText="1"/>
    </xf>
    <xf numFmtId="0" fontId="46" fillId="0" borderId="0" xfId="109" applyFont="1" applyFill="1" applyBorder="1" applyAlignment="1">
      <alignment horizontal="center"/>
    </xf>
    <xf numFmtId="0" fontId="46" fillId="0" borderId="0" xfId="109" applyFont="1" applyFill="1" applyBorder="1" applyAlignment="1"/>
    <xf numFmtId="0" fontId="46" fillId="0" borderId="10" xfId="109" applyFont="1" applyFill="1" applyBorder="1"/>
    <xf numFmtId="168" fontId="46" fillId="0" borderId="29" xfId="109" applyNumberFormat="1" applyFont="1" applyFill="1" applyBorder="1" applyAlignment="1">
      <alignment horizontal="center"/>
    </xf>
    <xf numFmtId="4" fontId="46" fillId="0" borderId="10" xfId="109" applyNumberFormat="1" applyFont="1" applyFill="1" applyBorder="1" applyAlignment="1">
      <alignment horizontal="center"/>
    </xf>
    <xf numFmtId="0" fontId="46" fillId="0" borderId="26" xfId="109" applyFont="1" applyFill="1" applyBorder="1"/>
    <xf numFmtId="4" fontId="46" fillId="0" borderId="25" xfId="109" applyNumberFormat="1" applyFont="1" applyFill="1" applyBorder="1" applyAlignment="1">
      <alignment horizontal="center"/>
    </xf>
    <xf numFmtId="0" fontId="45" fillId="0" borderId="16" xfId="109" applyFont="1" applyFill="1" applyBorder="1" applyAlignment="1">
      <alignment horizontal="left" vertical="center" wrapText="1"/>
    </xf>
    <xf numFmtId="4" fontId="46" fillId="0" borderId="21" xfId="109" applyNumberFormat="1" applyFont="1" applyFill="1" applyBorder="1" applyAlignment="1">
      <alignment horizontal="center"/>
    </xf>
    <xf numFmtId="0" fontId="45" fillId="0" borderId="28" xfId="109" applyFont="1" applyFill="1" applyBorder="1" applyAlignment="1">
      <alignment horizontal="left" vertical="center" wrapText="1"/>
    </xf>
    <xf numFmtId="0" fontId="45" fillId="0" borderId="27" xfId="109" applyFont="1" applyFill="1" applyBorder="1" applyAlignment="1">
      <alignment horizontal="left" vertical="center" wrapText="1"/>
    </xf>
    <xf numFmtId="0" fontId="29" fillId="0" borderId="12" xfId="54" applyFont="1" applyFill="1" applyBorder="1" applyAlignment="1">
      <alignment horizontal="center" vertical="center"/>
    </xf>
    <xf numFmtId="0" fontId="45" fillId="0" borderId="17" xfId="109" applyFont="1" applyFill="1" applyBorder="1" applyAlignment="1">
      <alignment horizontal="center" vertical="center" wrapText="1"/>
    </xf>
    <xf numFmtId="4" fontId="46" fillId="0" borderId="12" xfId="109" applyNumberFormat="1" applyFont="1" applyFill="1" applyBorder="1" applyAlignment="1">
      <alignment horizontal="center"/>
    </xf>
    <xf numFmtId="0" fontId="45" fillId="0" borderId="26" xfId="109" applyFont="1" applyFill="1" applyBorder="1" applyAlignment="1">
      <alignment horizontal="left" vertical="center" wrapText="1"/>
    </xf>
    <xf numFmtId="0" fontId="35" fillId="0" borderId="0" xfId="54" applyFont="1" applyFill="1" applyAlignment="1">
      <alignment horizontal="center"/>
    </xf>
    <xf numFmtId="0" fontId="6" fillId="0" borderId="0" xfId="37" applyFont="1" applyFill="1" applyBorder="1" applyAlignment="1">
      <alignment vertical="center"/>
    </xf>
    <xf numFmtId="0" fontId="45" fillId="0" borderId="23" xfId="109" applyFont="1" applyFill="1" applyBorder="1" applyAlignment="1">
      <alignment horizontal="left" vertical="center" wrapText="1"/>
    </xf>
    <xf numFmtId="0" fontId="45" fillId="0" borderId="11" xfId="109" applyFont="1" applyFill="1" applyBorder="1" applyAlignment="1">
      <alignment vertical="center" wrapText="1"/>
    </xf>
    <xf numFmtId="0" fontId="45" fillId="0" borderId="25" xfId="109" applyFont="1" applyFill="1" applyBorder="1" applyAlignment="1">
      <alignment horizontal="left" vertical="center" wrapText="1"/>
    </xf>
    <xf numFmtId="0" fontId="45" fillId="0" borderId="11" xfId="109" applyFont="1" applyFill="1" applyBorder="1" applyAlignment="1">
      <alignment horizontal="left" vertical="center" wrapText="1"/>
    </xf>
    <xf numFmtId="0" fontId="46" fillId="0" borderId="13" xfId="109" applyFont="1" applyFill="1" applyBorder="1" applyAlignment="1">
      <alignment horizontal="center"/>
    </xf>
    <xf numFmtId="0" fontId="46" fillId="0" borderId="13" xfId="109" applyFont="1" applyFill="1" applyBorder="1" applyAlignment="1"/>
    <xf numFmtId="4" fontId="46" fillId="0" borderId="30" xfId="109" applyNumberFormat="1" applyFont="1" applyFill="1" applyBorder="1" applyAlignment="1">
      <alignment horizontal="center"/>
    </xf>
    <xf numFmtId="0" fontId="46" fillId="0" borderId="29" xfId="109" applyFont="1" applyFill="1" applyBorder="1"/>
    <xf numFmtId="4" fontId="46" fillId="0" borderId="29" xfId="109" applyNumberFormat="1" applyFont="1" applyFill="1" applyBorder="1" applyAlignment="1">
      <alignment horizontal="center"/>
    </xf>
    <xf numFmtId="0" fontId="46" fillId="0" borderId="14" xfId="109" applyFont="1" applyFill="1" applyBorder="1" applyAlignment="1"/>
    <xf numFmtId="0" fontId="46" fillId="0" borderId="13" xfId="109" applyFont="1" applyFill="1" applyBorder="1"/>
    <xf numFmtId="4" fontId="46" fillId="0" borderId="13" xfId="109" applyNumberFormat="1" applyFont="1" applyFill="1" applyBorder="1" applyAlignment="1">
      <alignment horizontal="center"/>
    </xf>
    <xf numFmtId="0" fontId="45" fillId="0" borderId="0" xfId="109" applyFont="1" applyFill="1" applyBorder="1" applyAlignment="1">
      <alignment vertical="center" wrapText="1"/>
    </xf>
    <xf numFmtId="0" fontId="45" fillId="0" borderId="26" xfId="109" applyFont="1" applyFill="1" applyBorder="1" applyAlignment="1">
      <alignment vertical="center"/>
    </xf>
    <xf numFmtId="0" fontId="45" fillId="0" borderId="21" xfId="109" applyFont="1" applyFill="1" applyBorder="1" applyAlignment="1">
      <alignment vertical="center"/>
    </xf>
    <xf numFmtId="0" fontId="45" fillId="0" borderId="21" xfId="109" applyFont="1" applyFill="1" applyBorder="1" applyAlignment="1">
      <alignment horizontal="center" vertical="center"/>
    </xf>
    <xf numFmtId="4" fontId="46" fillId="0" borderId="18" xfId="109" applyNumberFormat="1" applyFont="1" applyFill="1" applyBorder="1" applyAlignment="1">
      <alignment horizontal="center"/>
    </xf>
    <xf numFmtId="4" fontId="26" fillId="0" borderId="0" xfId="54" applyNumberFormat="1" applyFont="1" applyFill="1" applyAlignment="1">
      <alignment horizontal="center"/>
    </xf>
    <xf numFmtId="0" fontId="30" fillId="0" borderId="0" xfId="54" applyFont="1" applyFill="1"/>
    <xf numFmtId="0" fontId="38" fillId="0" borderId="0" xfId="54" applyFont="1" applyFill="1"/>
    <xf numFmtId="0" fontId="41" fillId="0" borderId="0" xfId="54" applyFont="1" applyFill="1"/>
    <xf numFmtId="0" fontId="6" fillId="0" borderId="10" xfId="108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/>
    </xf>
    <xf numFmtId="49" fontId="42" fillId="0" borderId="13" xfId="0" applyNumberFormat="1" applyFont="1" applyFill="1" applyBorder="1" applyAlignment="1" applyProtection="1">
      <alignment horizontal="center" vertical="center" wrapText="1"/>
      <protection locked="0"/>
    </xf>
    <xf numFmtId="168" fontId="42" fillId="0" borderId="13" xfId="0" applyNumberFormat="1" applyFont="1" applyFill="1" applyBorder="1" applyAlignment="1" applyProtection="1">
      <alignment horizontal="center" vertical="center"/>
      <protection locked="0"/>
    </xf>
    <xf numFmtId="167" fontId="6" fillId="0" borderId="10" xfId="106" applyNumberFormat="1" applyFont="1" applyFill="1" applyBorder="1" applyAlignment="1">
      <alignment horizontal="center" vertical="center" wrapText="1"/>
    </xf>
    <xf numFmtId="4" fontId="45" fillId="0" borderId="18" xfId="109" applyNumberFormat="1" applyFont="1" applyFill="1" applyBorder="1" applyAlignment="1">
      <alignment horizontal="center" vertical="center" wrapText="1"/>
    </xf>
    <xf numFmtId="4" fontId="46" fillId="0" borderId="19" xfId="109" applyNumberFormat="1" applyFont="1" applyFill="1" applyBorder="1"/>
    <xf numFmtId="0" fontId="46" fillId="0" borderId="28" xfId="109" applyFont="1" applyFill="1" applyBorder="1"/>
    <xf numFmtId="0" fontId="29" fillId="0" borderId="15" xfId="54" applyFont="1" applyFill="1" applyBorder="1" applyAlignment="1">
      <alignment horizontal="center" vertical="center"/>
    </xf>
    <xf numFmtId="0" fontId="46" fillId="0" borderId="15" xfId="109" applyFont="1" applyFill="1" applyBorder="1"/>
    <xf numFmtId="0" fontId="45" fillId="0" borderId="14" xfId="109" applyFont="1" applyFill="1" applyBorder="1" applyAlignment="1">
      <alignment vertical="center"/>
    </xf>
    <xf numFmtId="0" fontId="45" fillId="0" borderId="30" xfId="109" applyFont="1" applyFill="1" applyBorder="1" applyAlignment="1">
      <alignment horizontal="left" vertical="center" wrapText="1"/>
    </xf>
    <xf numFmtId="0" fontId="45" fillId="0" borderId="33" xfId="109" applyFont="1" applyFill="1" applyBorder="1" applyAlignment="1">
      <alignment horizontal="left" vertical="center" wrapText="1"/>
    </xf>
    <xf numFmtId="0" fontId="45" fillId="0" borderId="29" xfId="109" applyFont="1" applyFill="1" applyBorder="1" applyAlignment="1">
      <alignment horizontal="left" vertical="center" wrapText="1"/>
    </xf>
    <xf numFmtId="0" fontId="45" fillId="0" borderId="20" xfId="109" applyFont="1" applyFill="1" applyBorder="1" applyAlignment="1">
      <alignment vertical="center"/>
    </xf>
    <xf numFmtId="0" fontId="45" fillId="0" borderId="20" xfId="109" applyFont="1" applyFill="1" applyBorder="1" applyAlignment="1">
      <alignment horizontal="center" vertical="center"/>
    </xf>
    <xf numFmtId="0" fontId="45" fillId="0" borderId="11" xfId="109" applyFont="1" applyFill="1" applyBorder="1" applyAlignment="1">
      <alignment vertical="center"/>
    </xf>
    <xf numFmtId="0" fontId="6" fillId="0" borderId="14" xfId="109" applyFont="1" applyFill="1" applyBorder="1" applyAlignment="1">
      <alignment vertical="center"/>
    </xf>
    <xf numFmtId="0" fontId="6" fillId="0" borderId="10" xfId="109" applyFont="1" applyFill="1" applyBorder="1" applyAlignment="1"/>
    <xf numFmtId="0" fontId="48" fillId="0" borderId="19" xfId="109" applyFont="1" applyFill="1" applyBorder="1" applyAlignment="1">
      <alignment vertical="center" wrapText="1"/>
    </xf>
    <xf numFmtId="0" fontId="36" fillId="0" borderId="0" xfId="37" applyFont="1" applyFill="1" applyBorder="1" applyAlignment="1">
      <alignment horizontal="center"/>
    </xf>
    <xf numFmtId="0" fontId="45" fillId="0" borderId="11" xfId="109" applyFont="1" applyFill="1" applyBorder="1" applyAlignment="1">
      <alignment horizontal="center" vertical="center"/>
    </xf>
    <xf numFmtId="0" fontId="45" fillId="0" borderId="14" xfId="109" applyFont="1" applyFill="1" applyBorder="1" applyAlignment="1">
      <alignment horizontal="center" vertical="center"/>
    </xf>
    <xf numFmtId="0" fontId="45" fillId="0" borderId="13" xfId="109" applyFont="1" applyFill="1" applyBorder="1" applyAlignment="1">
      <alignment horizontal="center" vertical="center"/>
    </xf>
    <xf numFmtId="14" fontId="42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10" xfId="109" applyFont="1" applyFill="1" applyBorder="1" applyAlignment="1">
      <alignment horizontal="center" vertical="center"/>
    </xf>
    <xf numFmtId="0" fontId="45" fillId="0" borderId="11" xfId="109" applyFont="1" applyFill="1" applyBorder="1" applyAlignment="1">
      <alignment horizontal="center" vertical="center" wrapText="1"/>
    </xf>
    <xf numFmtId="4" fontId="6" fillId="0" borderId="13" xfId="109" applyNumberFormat="1" applyFont="1" applyFill="1" applyBorder="1" applyAlignment="1">
      <alignment vertical="center" wrapText="1"/>
    </xf>
    <xf numFmtId="0" fontId="26" fillId="0" borderId="0" xfId="54" applyFont="1" applyFill="1" applyAlignment="1">
      <alignment horizontal="center" vertical="center"/>
    </xf>
    <xf numFmtId="0" fontId="36" fillId="0" borderId="0" xfId="37" applyFont="1" applyFill="1" applyBorder="1" applyAlignment="1">
      <alignment horizontal="center" vertical="center"/>
    </xf>
    <xf numFmtId="0" fontId="6" fillId="0" borderId="0" xfId="37" applyFont="1" applyFill="1" applyAlignment="1">
      <alignment horizontal="center" vertical="center"/>
    </xf>
    <xf numFmtId="0" fontId="46" fillId="0" borderId="21" xfId="109" applyFont="1" applyFill="1" applyBorder="1" applyAlignment="1">
      <alignment horizontal="center" vertical="center"/>
    </xf>
    <xf numFmtId="0" fontId="46" fillId="0" borderId="18" xfId="109" applyFont="1" applyFill="1" applyBorder="1" applyAlignment="1">
      <alignment horizontal="center" vertical="center"/>
    </xf>
    <xf numFmtId="0" fontId="46" fillId="0" borderId="10" xfId="109" applyFont="1" applyFill="1" applyBorder="1" applyAlignment="1">
      <alignment horizontal="center" vertical="center"/>
    </xf>
    <xf numFmtId="0" fontId="6" fillId="0" borderId="19" xfId="109" applyFont="1" applyFill="1" applyBorder="1" applyAlignment="1">
      <alignment horizontal="center" vertical="center" wrapText="1"/>
    </xf>
    <xf numFmtId="0" fontId="6" fillId="0" borderId="10" xfId="109" applyFont="1" applyFill="1" applyBorder="1" applyAlignment="1">
      <alignment horizontal="center" vertical="center" wrapText="1"/>
    </xf>
    <xf numFmtId="0" fontId="6" fillId="0" borderId="10" xfId="107" applyFont="1" applyFill="1" applyBorder="1" applyAlignment="1">
      <alignment horizontal="center" vertical="center" wrapText="1"/>
    </xf>
    <xf numFmtId="4" fontId="6" fillId="0" borderId="19" xfId="109" applyNumberFormat="1" applyFont="1" applyFill="1" applyBorder="1" applyAlignment="1">
      <alignment horizontal="center" vertical="center" wrapText="1"/>
    </xf>
    <xf numFmtId="169" fontId="6" fillId="0" borderId="19" xfId="109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35" fillId="0" borderId="0" xfId="54" applyFont="1" applyFill="1" applyAlignment="1">
      <alignment horizontal="center" vertical="center"/>
    </xf>
    <xf numFmtId="0" fontId="30" fillId="0" borderId="10" xfId="54" applyFont="1" applyFill="1" applyBorder="1" applyAlignment="1">
      <alignment horizontal="center" vertical="center" wrapText="1"/>
    </xf>
    <xf numFmtId="0" fontId="29" fillId="0" borderId="0" xfId="54" applyFont="1" applyFill="1" applyBorder="1" applyAlignment="1">
      <alignment horizontal="center"/>
    </xf>
    <xf numFmtId="0" fontId="29" fillId="0" borderId="0" xfId="54" applyFont="1" applyFill="1" applyAlignment="1">
      <alignment horizontal="center"/>
    </xf>
    <xf numFmtId="0" fontId="6" fillId="0" borderId="28" xfId="109" applyFont="1" applyFill="1" applyBorder="1" applyAlignment="1">
      <alignment horizontal="center" vertical="center" wrapText="1"/>
    </xf>
    <xf numFmtId="0" fontId="49" fillId="0" borderId="19" xfId="109" applyFont="1" applyFill="1" applyBorder="1" applyAlignment="1">
      <alignment horizontal="center" vertical="center" wrapText="1"/>
    </xf>
    <xf numFmtId="4" fontId="49" fillId="0" borderId="19" xfId="109" applyNumberFormat="1" applyFont="1" applyFill="1" applyBorder="1" applyAlignment="1">
      <alignment horizontal="center" vertical="center" wrapText="1"/>
    </xf>
    <xf numFmtId="169" fontId="49" fillId="0" borderId="19" xfId="109" applyNumberFormat="1" applyFont="1" applyFill="1" applyBorder="1" applyAlignment="1">
      <alignment horizontal="center" vertical="center" wrapText="1"/>
    </xf>
    <xf numFmtId="0" fontId="48" fillId="0" borderId="27" xfId="109" applyFont="1" applyFill="1" applyBorder="1" applyAlignment="1">
      <alignment vertical="center" wrapText="1"/>
    </xf>
    <xf numFmtId="0" fontId="6" fillId="0" borderId="19" xfId="109" applyFont="1" applyFill="1" applyBorder="1" applyAlignment="1">
      <alignment horizontal="center" vertical="center" wrapText="1"/>
    </xf>
    <xf numFmtId="169" fontId="6" fillId="0" borderId="19" xfId="109" applyNumberFormat="1" applyFont="1" applyFill="1" applyBorder="1" applyAlignment="1">
      <alignment horizontal="center" vertical="center" wrapText="1"/>
    </xf>
    <xf numFmtId="0" fontId="6" fillId="0" borderId="24" xfId="109" applyFont="1" applyFill="1" applyBorder="1" applyAlignment="1">
      <alignment horizontal="center" vertical="center" wrapText="1"/>
    </xf>
    <xf numFmtId="0" fontId="6" fillId="0" borderId="29" xfId="109" applyFont="1" applyFill="1" applyBorder="1" applyAlignment="1">
      <alignment horizontal="center" vertical="center" wrapText="1"/>
    </xf>
    <xf numFmtId="0" fontId="6" fillId="0" borderId="27" xfId="109" applyFont="1" applyFill="1" applyBorder="1" applyAlignment="1">
      <alignment horizontal="center" vertical="center" wrapText="1"/>
    </xf>
    <xf numFmtId="4" fontId="6" fillId="0" borderId="19" xfId="109" applyNumberFormat="1" applyFont="1" applyFill="1" applyBorder="1" applyAlignment="1">
      <alignment horizontal="center" vertical="center" wrapText="1"/>
    </xf>
    <xf numFmtId="4" fontId="6" fillId="0" borderId="24" xfId="109" applyNumberFormat="1" applyFont="1" applyFill="1" applyBorder="1" applyAlignment="1">
      <alignment horizontal="center" vertical="center" wrapText="1"/>
    </xf>
    <xf numFmtId="4" fontId="6" fillId="0" borderId="29" xfId="109" applyNumberFormat="1" applyFont="1" applyFill="1" applyBorder="1" applyAlignment="1">
      <alignment horizontal="center" vertical="center" wrapText="1"/>
    </xf>
    <xf numFmtId="4" fontId="6" fillId="0" borderId="27" xfId="109" applyNumberFormat="1" applyFont="1" applyFill="1" applyBorder="1" applyAlignment="1">
      <alignment horizontal="center" vertical="center" wrapText="1"/>
    </xf>
    <xf numFmtId="0" fontId="6" fillId="0" borderId="11" xfId="107" applyFont="1" applyFill="1" applyBorder="1" applyAlignment="1">
      <alignment horizontal="center" vertical="center" wrapText="1"/>
    </xf>
    <xf numFmtId="0" fontId="6" fillId="0" borderId="14" xfId="107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 wrapText="1"/>
    </xf>
    <xf numFmtId="0" fontId="35" fillId="0" borderId="0" xfId="54" applyFont="1" applyFill="1" applyAlignment="1">
      <alignment horizontal="center" vertical="center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30" fillId="0" borderId="10" xfId="54" applyFont="1" applyFill="1" applyBorder="1" applyAlignment="1">
      <alignment horizontal="center" vertical="center" wrapText="1"/>
    </xf>
    <xf numFmtId="0" fontId="30" fillId="0" borderId="11" xfId="54" applyFont="1" applyFill="1" applyBorder="1" applyAlignment="1">
      <alignment horizontal="center" vertical="center" wrapText="1"/>
    </xf>
    <xf numFmtId="0" fontId="30" fillId="0" borderId="14" xfId="54" applyFont="1" applyFill="1" applyBorder="1" applyAlignment="1">
      <alignment horizontal="center" vertical="center" wrapText="1"/>
    </xf>
    <xf numFmtId="0" fontId="30" fillId="0" borderId="13" xfId="54" applyFont="1" applyFill="1" applyBorder="1" applyAlignment="1">
      <alignment horizontal="center" vertical="center" wrapText="1"/>
    </xf>
    <xf numFmtId="0" fontId="30" fillId="0" borderId="12" xfId="54" applyFont="1" applyFill="1" applyBorder="1" applyAlignment="1">
      <alignment horizontal="center" vertical="center" wrapText="1"/>
    </xf>
    <xf numFmtId="0" fontId="30" fillId="0" borderId="15" xfId="54" applyFont="1" applyFill="1" applyBorder="1" applyAlignment="1">
      <alignment horizontal="center" vertical="center" wrapText="1"/>
    </xf>
    <xf numFmtId="0" fontId="7" fillId="0" borderId="10" xfId="54" applyFont="1" applyFill="1" applyBorder="1" applyAlignment="1" applyProtection="1">
      <alignment horizontal="center" vertical="center" textRotation="90" wrapText="1"/>
    </xf>
    <xf numFmtId="4" fontId="6" fillId="0" borderId="11" xfId="107" applyNumberFormat="1" applyFont="1" applyFill="1" applyBorder="1" applyAlignment="1">
      <alignment horizontal="center" vertical="center" wrapText="1"/>
    </xf>
    <xf numFmtId="0" fontId="6" fillId="0" borderId="31" xfId="109" applyFont="1" applyFill="1" applyBorder="1" applyAlignment="1">
      <alignment horizontal="center" vertical="center" wrapText="1"/>
    </xf>
    <xf numFmtId="0" fontId="6" fillId="0" borderId="32" xfId="109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horizontal="center" vertical="center" wrapText="1"/>
    </xf>
    <xf numFmtId="0" fontId="33" fillId="0" borderId="0" xfId="54" applyFont="1" applyFill="1" applyAlignment="1">
      <alignment horizontal="center" vertical="center"/>
    </xf>
    <xf numFmtId="0" fontId="30" fillId="0" borderId="11" xfId="54" applyFont="1" applyFill="1" applyBorder="1" applyAlignment="1">
      <alignment horizontal="center" vertical="center"/>
    </xf>
    <xf numFmtId="0" fontId="30" fillId="0" borderId="13" xfId="54" applyFont="1" applyFill="1" applyBorder="1" applyAlignment="1">
      <alignment horizontal="center" vertical="center"/>
    </xf>
    <xf numFmtId="0" fontId="7" fillId="0" borderId="11" xfId="54" applyFont="1" applyFill="1" applyBorder="1" applyAlignment="1" applyProtection="1">
      <alignment horizontal="center" vertical="center" wrapText="1"/>
    </xf>
    <xf numFmtId="0" fontId="7" fillId="0" borderId="13" xfId="54" applyFont="1" applyFill="1" applyBorder="1" applyAlignment="1" applyProtection="1">
      <alignment horizontal="center" vertical="center" wrapText="1"/>
    </xf>
    <xf numFmtId="0" fontId="30" fillId="0" borderId="10" xfId="54" applyFont="1" applyFill="1" applyBorder="1" applyAlignment="1">
      <alignment horizontal="center" vertical="center" textRotation="90" wrapText="1"/>
    </xf>
    <xf numFmtId="0" fontId="28" fillId="0" borderId="11" xfId="45" applyFont="1" applyFill="1" applyBorder="1" applyAlignment="1">
      <alignment horizontal="center" vertical="center" textRotation="90" wrapText="1"/>
    </xf>
    <xf numFmtId="0" fontId="28" fillId="0" borderId="13" xfId="45" applyFont="1" applyFill="1" applyBorder="1" applyAlignment="1">
      <alignment horizontal="center" vertical="center" textRotation="90" wrapText="1"/>
    </xf>
    <xf numFmtId="0" fontId="30" fillId="0" borderId="16" xfId="54" applyFont="1" applyFill="1" applyBorder="1" applyAlignment="1">
      <alignment horizontal="center" vertical="center" wrapText="1"/>
    </xf>
  </cellXfs>
  <cellStyles count="11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9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12"/>
    <cellStyle name="Обычный 12" xfId="111"/>
    <cellStyle name="Обычный 12 2" xfId="47"/>
    <cellStyle name="Обычный 2" xfId="36"/>
    <cellStyle name="Обычный 27" xfId="110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_Лист2_Приложение 14_с учётом +20" xfId="108"/>
    <cellStyle name="Обычный_прилож1.2" xfId="106"/>
    <cellStyle name="Обычный_Приложение 14_с учётом +20" xfId="10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8"/>
  <sheetViews>
    <sheetView tabSelected="1" view="pageBreakPreview" topLeftCell="A17" zoomScale="70" zoomScaleNormal="85" zoomScaleSheetLayoutView="70" workbookViewId="0">
      <pane ySplit="7" topLeftCell="A24" activePane="bottomLeft" state="frozen"/>
      <selection activeCell="A17" sqref="A17"/>
      <selection pane="bottomLeft" activeCell="P42" sqref="P42:S43"/>
    </sheetView>
  </sheetViews>
  <sheetFormatPr defaultRowHeight="15" x14ac:dyDescent="0.25"/>
  <cols>
    <col min="1" max="1" width="9.375" style="4" customWidth="1"/>
    <col min="2" max="2" width="41.375" style="4" customWidth="1"/>
    <col min="3" max="3" width="18.75" style="4" customWidth="1"/>
    <col min="4" max="4" width="16" style="121" customWidth="1"/>
    <col min="5" max="5" width="26.625" style="4" customWidth="1"/>
    <col min="6" max="6" width="13.25" style="4" customWidth="1"/>
    <col min="7" max="7" width="16.25" style="4" customWidth="1"/>
    <col min="8" max="8" width="14.75" style="4" customWidth="1"/>
    <col min="9" max="9" width="18.375" style="4" customWidth="1"/>
    <col min="10" max="11" width="12.125" style="4" customWidth="1"/>
    <col min="12" max="13" width="8.75" style="4" customWidth="1"/>
    <col min="14" max="14" width="23.875" style="4" customWidth="1"/>
    <col min="15" max="15" width="17" style="4" customWidth="1"/>
    <col min="16" max="16" width="20.625" style="4" customWidth="1"/>
    <col min="17" max="17" width="12.125" style="4" customWidth="1"/>
    <col min="18" max="18" width="18" style="4" customWidth="1"/>
    <col min="19" max="19" width="18.375" style="4" customWidth="1"/>
    <col min="20" max="20" width="16" style="4" customWidth="1"/>
    <col min="21" max="21" width="26.125" style="4" customWidth="1"/>
    <col min="22" max="22" width="17.25" style="4" customWidth="1"/>
    <col min="23" max="23" width="16.5" style="4" customWidth="1"/>
    <col min="24" max="25" width="15.125" style="4" customWidth="1"/>
    <col min="26" max="26" width="16.5" style="4" customWidth="1"/>
    <col min="27" max="27" width="18.25" style="4" customWidth="1"/>
    <col min="28" max="28" width="16.875" style="4" customWidth="1"/>
    <col min="29" max="29" width="16.125" style="4" customWidth="1"/>
    <col min="30" max="30" width="13.875" style="4" customWidth="1"/>
    <col min="31" max="31" width="13" style="4" customWidth="1"/>
    <col min="32" max="32" width="10.875" style="4" bestFit="1" customWidth="1"/>
    <col min="33" max="33" width="13.625" style="4" customWidth="1"/>
    <col min="34" max="34" width="13.875" style="4" customWidth="1"/>
    <col min="35" max="35" width="12.5" style="4" customWidth="1"/>
    <col min="36" max="36" width="13.375" style="4" customWidth="1"/>
    <col min="37" max="37" width="15" style="4" customWidth="1"/>
    <col min="38" max="38" width="22.375" style="4" customWidth="1"/>
    <col min="39" max="39" width="13.25" style="4" customWidth="1"/>
    <col min="40" max="16384" width="9" style="4"/>
  </cols>
  <sheetData>
    <row r="1" spans="1:48" ht="18.75" x14ac:dyDescent="0.25">
      <c r="A1" s="89"/>
      <c r="AM1" s="8" t="s">
        <v>92</v>
      </c>
    </row>
    <row r="2" spans="1:48" ht="18.75" x14ac:dyDescent="0.3">
      <c r="A2" s="89"/>
      <c r="AM2" s="9" t="s">
        <v>0</v>
      </c>
    </row>
    <row r="3" spans="1:48" ht="18.75" x14ac:dyDescent="0.3">
      <c r="A3" s="89"/>
      <c r="AM3" s="9" t="s">
        <v>84</v>
      </c>
    </row>
    <row r="4" spans="1:48" s="70" customFormat="1" ht="37.5" customHeight="1" x14ac:dyDescent="0.25">
      <c r="A4" s="168" t="s">
        <v>93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</row>
    <row r="5" spans="1:48" s="2" customFormat="1" ht="18.75" customHeight="1" x14ac:dyDescent="0.3">
      <c r="A5" s="156" t="s">
        <v>108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3"/>
      <c r="AO5" s="3"/>
      <c r="AP5" s="3"/>
      <c r="AQ5" s="3"/>
      <c r="AR5" s="3"/>
      <c r="AS5" s="3"/>
      <c r="AT5" s="3"/>
      <c r="AU5" s="3"/>
      <c r="AV5" s="3"/>
    </row>
    <row r="6" spans="1:48" s="2" customFormat="1" ht="18.75" x14ac:dyDescent="0.3">
      <c r="A6" s="113"/>
      <c r="B6" s="113"/>
      <c r="C6" s="113"/>
      <c r="D6" s="122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</row>
    <row r="7" spans="1:48" s="2" customFormat="1" ht="18.75" customHeight="1" x14ac:dyDescent="0.3">
      <c r="A7" s="156" t="s">
        <v>85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</row>
    <row r="8" spans="1:48" s="1" customFormat="1" ht="15.75" customHeight="1" x14ac:dyDescent="0.25">
      <c r="A8" s="154" t="s">
        <v>94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</row>
    <row r="9" spans="1:48" s="1" customFormat="1" ht="15.75" x14ac:dyDescent="0.25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</row>
    <row r="10" spans="1:48" s="1" customFormat="1" ht="18.75" hidden="1" x14ac:dyDescent="0.3">
      <c r="A10" s="157" t="s">
        <v>103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</row>
    <row r="11" spans="1:48" s="1" customFormat="1" ht="18.75" hidden="1" x14ac:dyDescent="0.3">
      <c r="D11" s="123"/>
      <c r="T11" s="9"/>
    </row>
    <row r="12" spans="1:48" s="1" customFormat="1" ht="18.75" hidden="1" x14ac:dyDescent="0.25">
      <c r="A12" s="155" t="s">
        <v>87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</row>
    <row r="13" spans="1:48" s="1" customFormat="1" ht="15.75" hidden="1" x14ac:dyDescent="0.25">
      <c r="A13" s="153" t="s">
        <v>95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</row>
    <row r="14" spans="1:48" ht="18.75" hidden="1" x14ac:dyDescent="0.3">
      <c r="A14" s="89"/>
      <c r="AM14" s="9"/>
    </row>
    <row r="15" spans="1:48" s="90" customFormat="1" ht="18" hidden="1" customHeight="1" x14ac:dyDescent="0.2">
      <c r="A15" s="155" t="s">
        <v>97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</row>
    <row r="16" spans="1:48" s="90" customFormat="1" ht="15" hidden="1" customHeight="1" x14ac:dyDescent="0.2">
      <c r="A16" s="169" t="s">
        <v>96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</row>
    <row r="17" spans="1:39" customFormat="1" ht="15.75" x14ac:dyDescent="0.25">
      <c r="A17" t="s">
        <v>211</v>
      </c>
    </row>
    <row r="18" spans="1:39" customFormat="1" ht="15.75" x14ac:dyDescent="0.25">
      <c r="A18" t="s">
        <v>212</v>
      </c>
    </row>
    <row r="19" spans="1:39" ht="18.75" x14ac:dyDescent="0.3">
      <c r="A19" s="69"/>
      <c r="B19" s="69"/>
      <c r="C19" s="69"/>
      <c r="D19" s="133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77.25" customHeight="1" x14ac:dyDescent="0.25">
      <c r="A20" s="158" t="s">
        <v>86</v>
      </c>
      <c r="B20" s="159" t="s">
        <v>10</v>
      </c>
      <c r="C20" s="158" t="s">
        <v>5</v>
      </c>
      <c r="D20" s="158" t="s">
        <v>14</v>
      </c>
      <c r="E20" s="158" t="s">
        <v>83</v>
      </c>
      <c r="F20" s="158" t="s">
        <v>15</v>
      </c>
      <c r="G20" s="158" t="s">
        <v>18</v>
      </c>
      <c r="H20" s="158" t="s">
        <v>16</v>
      </c>
      <c r="I20" s="158" t="s">
        <v>46</v>
      </c>
      <c r="J20" s="162" t="s">
        <v>19</v>
      </c>
      <c r="K20" s="163"/>
      <c r="L20" s="158" t="s">
        <v>20</v>
      </c>
      <c r="M20" s="158" t="s">
        <v>21</v>
      </c>
      <c r="N20" s="158" t="s">
        <v>22</v>
      </c>
      <c r="O20" s="158" t="s">
        <v>47</v>
      </c>
      <c r="P20" s="158" t="s">
        <v>48</v>
      </c>
      <c r="Q20" s="164" t="s">
        <v>23</v>
      </c>
      <c r="R20" s="158" t="s">
        <v>49</v>
      </c>
      <c r="S20" s="158" t="s">
        <v>24</v>
      </c>
      <c r="T20" s="158" t="s">
        <v>25</v>
      </c>
      <c r="U20" s="158" t="s">
        <v>26</v>
      </c>
      <c r="V20" s="158" t="s">
        <v>50</v>
      </c>
      <c r="W20" s="158" t="s">
        <v>27</v>
      </c>
      <c r="X20" s="158"/>
      <c r="Y20" s="158"/>
      <c r="Z20" s="158"/>
      <c r="AA20" s="158"/>
      <c r="AB20" s="158"/>
      <c r="AC20" s="158" t="s">
        <v>28</v>
      </c>
      <c r="AD20" s="158"/>
      <c r="AE20" s="158"/>
      <c r="AF20" s="158"/>
      <c r="AG20" s="158" t="s">
        <v>88</v>
      </c>
      <c r="AH20" s="158"/>
      <c r="AI20" s="158" t="s">
        <v>89</v>
      </c>
      <c r="AJ20" s="158" t="s">
        <v>90</v>
      </c>
      <c r="AK20" s="158" t="s">
        <v>91</v>
      </c>
      <c r="AL20" s="158" t="s">
        <v>6</v>
      </c>
      <c r="AM20" s="158" t="s">
        <v>17</v>
      </c>
    </row>
    <row r="21" spans="1:39" ht="96" customHeight="1" x14ac:dyDescent="0.25">
      <c r="A21" s="158"/>
      <c r="B21" s="160"/>
      <c r="C21" s="158"/>
      <c r="D21" s="158"/>
      <c r="E21" s="158"/>
      <c r="F21" s="158"/>
      <c r="G21" s="158"/>
      <c r="H21" s="158"/>
      <c r="I21" s="158"/>
      <c r="J21" s="170" t="s">
        <v>7</v>
      </c>
      <c r="K21" s="170" t="s">
        <v>8</v>
      </c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 t="s">
        <v>29</v>
      </c>
      <c r="X21" s="158"/>
      <c r="Y21" s="158" t="s">
        <v>30</v>
      </c>
      <c r="Z21" s="158"/>
      <c r="AA21" s="159" t="s">
        <v>31</v>
      </c>
      <c r="AB21" s="159" t="s">
        <v>32</v>
      </c>
      <c r="AC21" s="159" t="s">
        <v>52</v>
      </c>
      <c r="AD21" s="159" t="s">
        <v>33</v>
      </c>
      <c r="AE21" s="159" t="s">
        <v>34</v>
      </c>
      <c r="AF21" s="159" t="s">
        <v>35</v>
      </c>
      <c r="AG21" s="159" t="s">
        <v>36</v>
      </c>
      <c r="AH21" s="172" t="s">
        <v>8</v>
      </c>
      <c r="AI21" s="158"/>
      <c r="AJ21" s="158"/>
      <c r="AK21" s="158"/>
      <c r="AL21" s="158"/>
      <c r="AM21" s="158"/>
    </row>
    <row r="22" spans="1:39" ht="42.75" customHeight="1" x14ac:dyDescent="0.25">
      <c r="A22" s="158"/>
      <c r="B22" s="161"/>
      <c r="C22" s="158"/>
      <c r="D22" s="158"/>
      <c r="E22" s="158"/>
      <c r="F22" s="158"/>
      <c r="G22" s="158"/>
      <c r="H22" s="158"/>
      <c r="I22" s="158"/>
      <c r="J22" s="171"/>
      <c r="K22" s="171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34" t="s">
        <v>37</v>
      </c>
      <c r="X22" s="134" t="s">
        <v>38</v>
      </c>
      <c r="Y22" s="5" t="s">
        <v>7</v>
      </c>
      <c r="Z22" s="5" t="s">
        <v>8</v>
      </c>
      <c r="AA22" s="161"/>
      <c r="AB22" s="161"/>
      <c r="AC22" s="161"/>
      <c r="AD22" s="161"/>
      <c r="AE22" s="161"/>
      <c r="AF22" s="161"/>
      <c r="AG22" s="161"/>
      <c r="AH22" s="173"/>
      <c r="AI22" s="158"/>
      <c r="AJ22" s="158"/>
      <c r="AK22" s="158"/>
      <c r="AL22" s="158"/>
      <c r="AM22" s="158"/>
    </row>
    <row r="23" spans="1:39" s="91" customFormat="1" ht="18.75" customHeight="1" x14ac:dyDescent="0.2">
      <c r="A23" s="10">
        <v>1</v>
      </c>
      <c r="B23" s="10">
        <f t="shared" ref="B23:AM23" si="0">A23+1</f>
        <v>2</v>
      </c>
      <c r="C23" s="10">
        <f t="shared" si="0"/>
        <v>3</v>
      </c>
      <c r="D23" s="10">
        <f t="shared" si="0"/>
        <v>4</v>
      </c>
      <c r="E23" s="10">
        <f t="shared" si="0"/>
        <v>5</v>
      </c>
      <c r="F23" s="10">
        <f t="shared" si="0"/>
        <v>6</v>
      </c>
      <c r="G23" s="10">
        <f t="shared" si="0"/>
        <v>7</v>
      </c>
      <c r="H23" s="10">
        <f t="shared" si="0"/>
        <v>8</v>
      </c>
      <c r="I23" s="10">
        <f t="shared" si="0"/>
        <v>9</v>
      </c>
      <c r="J23" s="10">
        <f t="shared" si="0"/>
        <v>10</v>
      </c>
      <c r="K23" s="10">
        <f t="shared" si="0"/>
        <v>11</v>
      </c>
      <c r="L23" s="10">
        <f t="shared" si="0"/>
        <v>12</v>
      </c>
      <c r="M23" s="10">
        <f t="shared" si="0"/>
        <v>13</v>
      </c>
      <c r="N23" s="10">
        <f t="shared" si="0"/>
        <v>14</v>
      </c>
      <c r="O23" s="10">
        <f t="shared" si="0"/>
        <v>15</v>
      </c>
      <c r="P23" s="10">
        <f t="shared" si="0"/>
        <v>16</v>
      </c>
      <c r="Q23" s="10">
        <f t="shared" si="0"/>
        <v>17</v>
      </c>
      <c r="R23" s="10">
        <f t="shared" si="0"/>
        <v>18</v>
      </c>
      <c r="S23" s="10">
        <f t="shared" si="0"/>
        <v>19</v>
      </c>
      <c r="T23" s="10">
        <f t="shared" si="0"/>
        <v>20</v>
      </c>
      <c r="U23" s="10">
        <f t="shared" si="0"/>
        <v>21</v>
      </c>
      <c r="V23" s="10">
        <f t="shared" si="0"/>
        <v>22</v>
      </c>
      <c r="W23" s="10">
        <f t="shared" si="0"/>
        <v>23</v>
      </c>
      <c r="X23" s="10">
        <f t="shared" si="0"/>
        <v>24</v>
      </c>
      <c r="Y23" s="10">
        <f t="shared" si="0"/>
        <v>25</v>
      </c>
      <c r="Z23" s="10">
        <f t="shared" si="0"/>
        <v>26</v>
      </c>
      <c r="AA23" s="10">
        <f t="shared" si="0"/>
        <v>27</v>
      </c>
      <c r="AB23" s="10">
        <f t="shared" si="0"/>
        <v>28</v>
      </c>
      <c r="AC23" s="10">
        <f t="shared" si="0"/>
        <v>29</v>
      </c>
      <c r="AD23" s="10">
        <f t="shared" si="0"/>
        <v>30</v>
      </c>
      <c r="AE23" s="10">
        <f t="shared" si="0"/>
        <v>31</v>
      </c>
      <c r="AF23" s="10">
        <f t="shared" si="0"/>
        <v>32</v>
      </c>
      <c r="AG23" s="10">
        <f t="shared" si="0"/>
        <v>33</v>
      </c>
      <c r="AH23" s="10">
        <f t="shared" si="0"/>
        <v>34</v>
      </c>
      <c r="AI23" s="10">
        <f t="shared" si="0"/>
        <v>35</v>
      </c>
      <c r="AJ23" s="10">
        <f t="shared" si="0"/>
        <v>36</v>
      </c>
      <c r="AK23" s="10">
        <f t="shared" si="0"/>
        <v>37</v>
      </c>
      <c r="AL23" s="10">
        <f t="shared" si="0"/>
        <v>38</v>
      </c>
      <c r="AM23" s="10">
        <f t="shared" si="0"/>
        <v>39</v>
      </c>
    </row>
    <row r="24" spans="1:39" ht="15" customHeight="1" x14ac:dyDescent="0.25">
      <c r="A24" s="11" t="s">
        <v>53</v>
      </c>
      <c r="B24" s="12"/>
      <c r="C24" s="12"/>
      <c r="D24" s="19"/>
      <c r="E24" s="30"/>
      <c r="F24" s="30"/>
      <c r="G24" s="30"/>
      <c r="H24" s="30"/>
      <c r="I24" s="30"/>
      <c r="J24" s="30"/>
      <c r="K24" s="30"/>
      <c r="L24" s="30"/>
      <c r="M24" s="30"/>
      <c r="N24" s="31"/>
      <c r="O24" s="13"/>
      <c r="P24" s="13"/>
      <c r="Q24" s="12"/>
      <c r="R24" s="30"/>
      <c r="S24" s="31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</row>
    <row r="25" spans="1:39" ht="15" customHeight="1" x14ac:dyDescent="0.25">
      <c r="A25" s="11" t="s">
        <v>54</v>
      </c>
      <c r="B25" s="12"/>
      <c r="C25" s="12"/>
      <c r="D25" s="19"/>
      <c r="E25" s="30"/>
      <c r="F25" s="30"/>
      <c r="G25" s="30"/>
      <c r="H25" s="30"/>
      <c r="I25" s="30"/>
      <c r="J25" s="30"/>
      <c r="K25" s="30"/>
      <c r="L25" s="30"/>
      <c r="M25" s="30"/>
      <c r="N25" s="31"/>
      <c r="O25" s="13"/>
      <c r="P25" s="13"/>
      <c r="Q25" s="12"/>
      <c r="R25" s="30"/>
      <c r="S25" s="31"/>
      <c r="T25" s="13"/>
      <c r="U25" s="13"/>
      <c r="V25" s="13"/>
      <c r="W25" s="39"/>
      <c r="X25" s="39"/>
      <c r="Y25" s="39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</row>
    <row r="26" spans="1:39" ht="18.75" customHeight="1" x14ac:dyDescent="0.25">
      <c r="A26" s="36" t="s">
        <v>55</v>
      </c>
      <c r="B26" s="37"/>
      <c r="C26" s="37"/>
      <c r="D26" s="28"/>
      <c r="E26" s="83"/>
      <c r="F26" s="83"/>
      <c r="G26" s="72"/>
      <c r="H26" s="72"/>
      <c r="I26" s="72"/>
      <c r="J26" s="72"/>
      <c r="K26" s="72"/>
      <c r="L26" s="72"/>
      <c r="M26" s="72"/>
      <c r="N26" s="71"/>
      <c r="O26" s="39"/>
      <c r="P26" s="39"/>
      <c r="Q26" s="37"/>
      <c r="R26" s="72"/>
      <c r="S26" s="71"/>
      <c r="T26" s="39"/>
      <c r="U26" s="39"/>
      <c r="V26" s="73"/>
      <c r="W26" s="74"/>
      <c r="X26" s="74"/>
      <c r="Y26" s="74"/>
      <c r="Z26" s="71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</row>
    <row r="27" spans="1:39" x14ac:dyDescent="0.25">
      <c r="A27" s="40" t="s">
        <v>56</v>
      </c>
      <c r="B27" s="41"/>
      <c r="C27" s="29"/>
      <c r="D27" s="124"/>
      <c r="E27" s="112"/>
      <c r="F27" s="54"/>
      <c r="G27" s="58">
        <v>0</v>
      </c>
      <c r="H27" s="75"/>
      <c r="I27" s="58">
        <v>0</v>
      </c>
      <c r="J27" s="75"/>
      <c r="K27" s="76"/>
      <c r="L27" s="76"/>
      <c r="M27" s="76"/>
      <c r="N27" s="77"/>
      <c r="O27" s="58">
        <v>0</v>
      </c>
      <c r="P27" s="77"/>
      <c r="Q27" s="55"/>
      <c r="R27" s="80"/>
      <c r="S27" s="58">
        <v>0</v>
      </c>
      <c r="T27" s="78"/>
      <c r="U27" s="58">
        <v>0</v>
      </c>
      <c r="V27" s="58">
        <v>0</v>
      </c>
      <c r="W27" s="81"/>
      <c r="X27" s="81"/>
      <c r="Y27" s="82"/>
      <c r="Z27" s="77"/>
      <c r="AA27" s="78"/>
      <c r="AB27" s="79"/>
      <c r="AC27" s="57"/>
      <c r="AD27" s="78"/>
      <c r="AE27" s="78"/>
      <c r="AF27" s="78"/>
      <c r="AG27" s="78"/>
      <c r="AH27" s="78"/>
      <c r="AI27" s="78"/>
      <c r="AJ27" s="78"/>
      <c r="AK27" s="78"/>
      <c r="AL27" s="78"/>
      <c r="AM27" s="78"/>
    </row>
    <row r="28" spans="1:39" ht="15" customHeight="1" x14ac:dyDescent="0.25">
      <c r="A28" s="36" t="s">
        <v>57</v>
      </c>
      <c r="B28" s="37"/>
      <c r="C28" s="28"/>
      <c r="D28" s="28"/>
      <c r="E28" s="112"/>
      <c r="F28" s="53"/>
      <c r="G28" s="53"/>
      <c r="H28" s="53"/>
      <c r="I28" s="53"/>
      <c r="J28" s="53"/>
      <c r="K28" s="30"/>
      <c r="L28" s="30"/>
      <c r="M28" s="30"/>
      <c r="N28" s="49"/>
      <c r="O28" s="38"/>
      <c r="P28" s="44"/>
      <c r="Q28" s="30"/>
      <c r="R28" s="30"/>
      <c r="S28" s="38"/>
      <c r="T28" s="38"/>
      <c r="U28" s="38"/>
      <c r="V28" s="61"/>
      <c r="W28" s="38"/>
      <c r="X28" s="38"/>
      <c r="Y28" s="38"/>
      <c r="Z28" s="49"/>
      <c r="AA28" s="38"/>
      <c r="AB28" s="38"/>
      <c r="AC28" s="38"/>
      <c r="AD28" s="38"/>
      <c r="AE28" s="38"/>
      <c r="AF28" s="38"/>
      <c r="AG28" s="38"/>
      <c r="AH28" s="38"/>
      <c r="AI28" s="38"/>
      <c r="AJ28" s="44"/>
      <c r="AK28" s="38"/>
      <c r="AL28" s="38"/>
      <c r="AM28" s="38"/>
    </row>
    <row r="29" spans="1:39" x14ac:dyDescent="0.25">
      <c r="A29" s="40" t="s">
        <v>58</v>
      </c>
      <c r="B29" s="41"/>
      <c r="C29" s="29"/>
      <c r="D29" s="124"/>
      <c r="E29" s="52"/>
      <c r="F29" s="52"/>
      <c r="G29" s="58"/>
      <c r="H29" s="52"/>
      <c r="I29" s="52"/>
      <c r="J29" s="52"/>
      <c r="K29" s="32"/>
      <c r="L29" s="32"/>
      <c r="M29" s="32"/>
      <c r="N29" s="50"/>
      <c r="O29" s="43"/>
      <c r="P29" s="45"/>
      <c r="Q29" s="32"/>
      <c r="R29" s="32"/>
      <c r="S29" s="56"/>
      <c r="T29" s="56"/>
      <c r="U29" s="56"/>
      <c r="V29" s="62">
        <v>0</v>
      </c>
      <c r="W29" s="56"/>
      <c r="X29" s="56"/>
      <c r="Y29" s="58"/>
      <c r="Z29" s="50"/>
      <c r="AA29" s="43"/>
      <c r="AB29" s="42"/>
      <c r="AC29" s="43"/>
      <c r="AD29" s="43"/>
      <c r="AE29" s="43"/>
      <c r="AF29" s="43"/>
      <c r="AG29" s="43"/>
      <c r="AH29" s="43"/>
      <c r="AI29" s="43"/>
      <c r="AJ29" s="59"/>
      <c r="AK29" s="56"/>
      <c r="AL29" s="56"/>
      <c r="AM29" s="56"/>
    </row>
    <row r="30" spans="1:39" x14ac:dyDescent="0.25">
      <c r="A30" s="14" t="s">
        <v>59</v>
      </c>
      <c r="B30" s="15"/>
      <c r="C30" s="16"/>
      <c r="D30" s="125"/>
      <c r="E30" s="29"/>
      <c r="F30" s="29"/>
      <c r="G30" s="52"/>
      <c r="H30" s="52"/>
      <c r="I30" s="52"/>
      <c r="J30" s="52"/>
      <c r="K30" s="32"/>
      <c r="L30" s="32"/>
      <c r="M30" s="32"/>
      <c r="N30" s="51"/>
      <c r="O30" s="18"/>
      <c r="P30" s="46"/>
      <c r="Q30" s="32"/>
      <c r="R30" s="32"/>
      <c r="S30" s="100"/>
      <c r="T30" s="43"/>
      <c r="U30" s="43"/>
      <c r="V30" s="17">
        <v>0</v>
      </c>
      <c r="W30" s="43"/>
      <c r="X30" s="43"/>
      <c r="Y30" s="42"/>
      <c r="Z30" s="17"/>
      <c r="AA30" s="18"/>
      <c r="AB30" s="17"/>
      <c r="AC30" s="17"/>
      <c r="AD30" s="18"/>
      <c r="AE30" s="18"/>
      <c r="AF30" s="18"/>
      <c r="AG30" s="18"/>
      <c r="AH30" s="18"/>
      <c r="AI30" s="18"/>
      <c r="AJ30" s="18"/>
      <c r="AK30" s="43"/>
      <c r="AL30" s="43"/>
      <c r="AM30" s="43"/>
    </row>
    <row r="31" spans="1:39" x14ac:dyDescent="0.25">
      <c r="A31" s="11" t="s">
        <v>60</v>
      </c>
      <c r="B31" s="20"/>
      <c r="C31" s="21"/>
      <c r="D31" s="21"/>
      <c r="E31" s="21"/>
      <c r="F31" s="21"/>
      <c r="G31" s="118"/>
      <c r="H31" s="118"/>
      <c r="I31" s="118"/>
      <c r="J31" s="118"/>
      <c r="K31" s="48"/>
      <c r="L31" s="48"/>
      <c r="M31" s="48"/>
      <c r="N31" s="31"/>
      <c r="O31" s="13"/>
      <c r="P31" s="47"/>
      <c r="Q31" s="48"/>
      <c r="R31" s="48"/>
      <c r="S31" s="31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</row>
    <row r="32" spans="1:39" x14ac:dyDescent="0.25">
      <c r="A32" s="36" t="s">
        <v>61</v>
      </c>
      <c r="B32" s="107"/>
      <c r="C32" s="108"/>
      <c r="D32" s="108"/>
      <c r="E32" s="108"/>
      <c r="F32" s="108"/>
      <c r="G32" s="114"/>
      <c r="H32" s="114"/>
      <c r="I32" s="114"/>
      <c r="J32" s="114"/>
      <c r="K32" s="109"/>
      <c r="L32" s="109"/>
      <c r="M32" s="109"/>
      <c r="N32" s="71"/>
      <c r="O32" s="39"/>
      <c r="P32" s="73"/>
      <c r="Q32" s="109"/>
      <c r="R32" s="109"/>
      <c r="S32" s="71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ht="15" customHeight="1" x14ac:dyDescent="0.25">
      <c r="A33" s="76" t="s">
        <v>62</v>
      </c>
      <c r="B33" s="129"/>
      <c r="C33" s="52"/>
      <c r="D33" s="126"/>
      <c r="E33" s="52"/>
      <c r="F33" s="52"/>
      <c r="G33" s="58"/>
      <c r="H33" s="52"/>
      <c r="I33" s="58"/>
      <c r="J33" s="52"/>
      <c r="K33" s="32"/>
      <c r="L33" s="32"/>
      <c r="M33" s="32"/>
      <c r="N33" s="58"/>
      <c r="O33" s="58"/>
      <c r="P33" s="58"/>
      <c r="Q33" s="111"/>
      <c r="R33" s="58"/>
      <c r="S33" s="58"/>
      <c r="T33" s="56"/>
      <c r="U33" s="58"/>
      <c r="V33" s="58"/>
      <c r="W33" s="56"/>
      <c r="X33" s="56"/>
      <c r="Y33" s="58"/>
      <c r="Z33" s="58"/>
      <c r="AA33" s="56"/>
      <c r="AB33" s="58"/>
      <c r="AC33" s="58"/>
      <c r="AD33" s="56"/>
      <c r="AE33" s="56"/>
      <c r="AF33" s="56"/>
      <c r="AG33" s="56"/>
      <c r="AH33" s="56"/>
      <c r="AI33" s="56"/>
      <c r="AJ33" s="56"/>
      <c r="AK33" s="56"/>
      <c r="AL33" s="56"/>
      <c r="AM33" s="56"/>
    </row>
    <row r="34" spans="1:39" ht="15" customHeight="1" x14ac:dyDescent="0.25">
      <c r="A34" s="84" t="s">
        <v>63</v>
      </c>
      <c r="B34" s="85"/>
      <c r="C34" s="86"/>
      <c r="D34" s="86"/>
      <c r="E34" s="86"/>
      <c r="F34" s="116"/>
      <c r="G34" s="115"/>
      <c r="H34" s="115"/>
      <c r="I34" s="115"/>
      <c r="J34" s="115"/>
      <c r="K34" s="103"/>
      <c r="L34" s="103"/>
      <c r="M34" s="103"/>
      <c r="N34" s="104"/>
      <c r="O34" s="115"/>
      <c r="P34" s="105"/>
      <c r="Q34" s="110"/>
      <c r="R34" s="115"/>
      <c r="S34" s="115"/>
      <c r="T34" s="106"/>
      <c r="U34" s="115"/>
      <c r="V34" s="106"/>
      <c r="W34" s="106"/>
      <c r="X34" s="106"/>
      <c r="Y34" s="106"/>
      <c r="Z34" s="106"/>
      <c r="AA34" s="106"/>
      <c r="AB34" s="106"/>
      <c r="AC34" s="106"/>
      <c r="AD34" s="106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1:39" s="135" customFormat="1" ht="39" customHeight="1" x14ac:dyDescent="0.25">
      <c r="A35" s="151">
        <v>1</v>
      </c>
      <c r="B35" s="142" t="s">
        <v>122</v>
      </c>
      <c r="C35" s="166" t="s">
        <v>130</v>
      </c>
      <c r="D35" s="166" t="s">
        <v>43</v>
      </c>
      <c r="E35" s="142" t="s">
        <v>122</v>
      </c>
      <c r="F35" s="151" t="s">
        <v>98</v>
      </c>
      <c r="G35" s="147">
        <v>2364</v>
      </c>
      <c r="H35" s="151" t="s">
        <v>42</v>
      </c>
      <c r="I35" s="147">
        <v>2364</v>
      </c>
      <c r="J35" s="144" t="s">
        <v>105</v>
      </c>
      <c r="K35" s="144" t="s">
        <v>105</v>
      </c>
      <c r="L35" s="151"/>
      <c r="M35" s="151">
        <v>2</v>
      </c>
      <c r="N35" s="127" t="s">
        <v>123</v>
      </c>
      <c r="O35" s="130">
        <v>2167.9850000000001</v>
      </c>
      <c r="P35" s="151" t="s">
        <v>39</v>
      </c>
      <c r="Q35" s="142">
        <v>1</v>
      </c>
      <c r="R35" s="130">
        <v>2167.9850000000001</v>
      </c>
      <c r="S35" s="147">
        <v>2167.9850000000001</v>
      </c>
      <c r="T35" s="142" t="s">
        <v>123</v>
      </c>
      <c r="U35" s="165">
        <v>2601.5819999999999</v>
      </c>
      <c r="V35" s="165">
        <v>2602.5819999999999</v>
      </c>
      <c r="W35" s="142">
        <v>31908528882</v>
      </c>
      <c r="X35" s="142" t="s">
        <v>125</v>
      </c>
      <c r="Y35" s="143">
        <v>43753</v>
      </c>
      <c r="Z35" s="143">
        <v>43787</v>
      </c>
      <c r="AA35" s="143">
        <v>43804</v>
      </c>
      <c r="AB35" s="143">
        <v>43816</v>
      </c>
      <c r="AC35" s="151"/>
      <c r="AD35" s="151"/>
      <c r="AE35" s="151"/>
      <c r="AF35" s="151"/>
      <c r="AG35" s="143">
        <v>43836</v>
      </c>
      <c r="AH35" s="143">
        <v>43829</v>
      </c>
      <c r="AI35" s="142" t="s">
        <v>126</v>
      </c>
      <c r="AJ35" s="142" t="s">
        <v>127</v>
      </c>
      <c r="AK35" s="142" t="s">
        <v>128</v>
      </c>
      <c r="AL35" s="142" t="s">
        <v>129</v>
      </c>
      <c r="AM35" s="151"/>
    </row>
    <row r="36" spans="1:39" s="136" customFormat="1" ht="79.5" customHeight="1" x14ac:dyDescent="0.25">
      <c r="A36" s="152"/>
      <c r="B36" s="142"/>
      <c r="C36" s="167"/>
      <c r="D36" s="167"/>
      <c r="E36" s="142"/>
      <c r="F36" s="152"/>
      <c r="G36" s="147"/>
      <c r="H36" s="152"/>
      <c r="I36" s="147"/>
      <c r="J36" s="146"/>
      <c r="K36" s="146"/>
      <c r="L36" s="152"/>
      <c r="M36" s="152"/>
      <c r="N36" s="127" t="s">
        <v>124</v>
      </c>
      <c r="O36" s="130">
        <v>2333.5320000000002</v>
      </c>
      <c r="P36" s="152"/>
      <c r="Q36" s="142"/>
      <c r="R36" s="130">
        <v>2333.5320000000002</v>
      </c>
      <c r="S36" s="147"/>
      <c r="T36" s="142"/>
      <c r="U36" s="152"/>
      <c r="V36" s="152"/>
      <c r="W36" s="142"/>
      <c r="X36" s="142"/>
      <c r="Y36" s="143"/>
      <c r="Z36" s="143"/>
      <c r="AA36" s="143"/>
      <c r="AB36" s="143"/>
      <c r="AC36" s="152"/>
      <c r="AD36" s="152"/>
      <c r="AE36" s="152"/>
      <c r="AF36" s="152"/>
      <c r="AG36" s="143"/>
      <c r="AH36" s="143"/>
      <c r="AI36" s="142"/>
      <c r="AJ36" s="142"/>
      <c r="AK36" s="142"/>
      <c r="AL36" s="142"/>
      <c r="AM36" s="152"/>
    </row>
    <row r="37" spans="1:39" s="136" customFormat="1" ht="96.75" customHeight="1" x14ac:dyDescent="0.25">
      <c r="A37" s="127">
        <v>2</v>
      </c>
      <c r="B37" s="127" t="s">
        <v>131</v>
      </c>
      <c r="C37" s="127" t="s">
        <v>132</v>
      </c>
      <c r="D37" s="127" t="s">
        <v>43</v>
      </c>
      <c r="E37" s="127" t="s">
        <v>133</v>
      </c>
      <c r="F37" s="127" t="s">
        <v>98</v>
      </c>
      <c r="G37" s="130">
        <v>11750</v>
      </c>
      <c r="H37" s="127" t="s">
        <v>42</v>
      </c>
      <c r="I37" s="130">
        <v>11750</v>
      </c>
      <c r="J37" s="138" t="s">
        <v>134</v>
      </c>
      <c r="K37" s="138" t="s">
        <v>135</v>
      </c>
      <c r="L37" s="127"/>
      <c r="M37" s="138">
        <v>1</v>
      </c>
      <c r="N37" s="138" t="s">
        <v>136</v>
      </c>
      <c r="O37" s="139">
        <v>11691.23</v>
      </c>
      <c r="P37" s="127" t="s">
        <v>39</v>
      </c>
      <c r="Q37" s="138">
        <v>0</v>
      </c>
      <c r="R37" s="139">
        <v>0</v>
      </c>
      <c r="S37" s="139">
        <v>11691.23</v>
      </c>
      <c r="T37" s="138" t="s">
        <v>136</v>
      </c>
      <c r="U37" s="130">
        <v>14029.476000000001</v>
      </c>
      <c r="V37" s="130">
        <v>14029.476000000001</v>
      </c>
      <c r="W37" s="138">
        <v>31908403585</v>
      </c>
      <c r="X37" s="138" t="s">
        <v>125</v>
      </c>
      <c r="Y37" s="140">
        <v>43745</v>
      </c>
      <c r="Z37" s="140">
        <v>43754</v>
      </c>
      <c r="AA37" s="140">
        <v>43763</v>
      </c>
      <c r="AB37" s="140">
        <v>43802</v>
      </c>
      <c r="AC37" s="138" t="s">
        <v>40</v>
      </c>
      <c r="AD37" s="138" t="s">
        <v>137</v>
      </c>
      <c r="AE37" s="138" t="s">
        <v>138</v>
      </c>
      <c r="AF37" s="138" t="s">
        <v>139</v>
      </c>
      <c r="AG37" s="140">
        <v>43822</v>
      </c>
      <c r="AH37" s="140">
        <v>43822</v>
      </c>
      <c r="AI37" s="138" t="s">
        <v>140</v>
      </c>
      <c r="AJ37" s="138" t="s">
        <v>127</v>
      </c>
      <c r="AK37" s="138" t="s">
        <v>141</v>
      </c>
      <c r="AL37" s="138" t="s">
        <v>111</v>
      </c>
      <c r="AM37" s="127" t="s">
        <v>110</v>
      </c>
    </row>
    <row r="38" spans="1:39" s="136" customFormat="1" ht="30" customHeight="1" x14ac:dyDescent="0.25">
      <c r="A38" s="145">
        <v>3</v>
      </c>
      <c r="B38" s="145" t="s">
        <v>119</v>
      </c>
      <c r="C38" s="145" t="s">
        <v>142</v>
      </c>
      <c r="D38" s="145" t="s">
        <v>143</v>
      </c>
      <c r="E38" s="145" t="s">
        <v>119</v>
      </c>
      <c r="F38" s="151" t="s">
        <v>98</v>
      </c>
      <c r="G38" s="147">
        <v>18650</v>
      </c>
      <c r="H38" s="142" t="s">
        <v>144</v>
      </c>
      <c r="I38" s="147">
        <v>18650</v>
      </c>
      <c r="J38" s="142" t="s">
        <v>113</v>
      </c>
      <c r="K38" s="142" t="s">
        <v>113</v>
      </c>
      <c r="L38" s="145"/>
      <c r="M38" s="142">
        <v>2</v>
      </c>
      <c r="N38" s="127" t="s">
        <v>145</v>
      </c>
      <c r="O38" s="130">
        <v>18650</v>
      </c>
      <c r="P38" s="127"/>
      <c r="Q38" s="142">
        <v>1</v>
      </c>
      <c r="R38" s="130">
        <v>18631.349999999999</v>
      </c>
      <c r="S38" s="147">
        <v>18631.349999999999</v>
      </c>
      <c r="T38" s="142" t="s">
        <v>145</v>
      </c>
      <c r="U38" s="147">
        <v>18631.349999999999</v>
      </c>
      <c r="V38" s="147">
        <v>18631.349999999999</v>
      </c>
      <c r="W38" s="142">
        <v>31908650734</v>
      </c>
      <c r="X38" s="142" t="s">
        <v>125</v>
      </c>
      <c r="Y38" s="143">
        <v>43763</v>
      </c>
      <c r="Z38" s="143">
        <v>43811</v>
      </c>
      <c r="AA38" s="143">
        <v>43847</v>
      </c>
      <c r="AB38" s="143">
        <v>43887</v>
      </c>
      <c r="AC38" s="142"/>
      <c r="AD38" s="142"/>
      <c r="AE38" s="142"/>
      <c r="AF38" s="142"/>
      <c r="AG38" s="143">
        <v>43907</v>
      </c>
      <c r="AH38" s="143">
        <v>43908</v>
      </c>
      <c r="AI38" s="142" t="s">
        <v>126</v>
      </c>
      <c r="AJ38" s="142" t="s">
        <v>147</v>
      </c>
      <c r="AK38" s="142" t="s">
        <v>128</v>
      </c>
      <c r="AL38" s="142" t="s">
        <v>148</v>
      </c>
      <c r="AM38" s="145"/>
    </row>
    <row r="39" spans="1:39" s="136" customFormat="1" ht="31.5" x14ac:dyDescent="0.25">
      <c r="A39" s="146"/>
      <c r="B39" s="146"/>
      <c r="C39" s="146"/>
      <c r="D39" s="146"/>
      <c r="E39" s="146"/>
      <c r="F39" s="152"/>
      <c r="G39" s="147"/>
      <c r="H39" s="142"/>
      <c r="I39" s="147"/>
      <c r="J39" s="142"/>
      <c r="K39" s="142"/>
      <c r="L39" s="146"/>
      <c r="M39" s="142"/>
      <c r="N39" s="127" t="s">
        <v>146</v>
      </c>
      <c r="O39" s="130">
        <v>18650</v>
      </c>
      <c r="P39" s="127" t="s">
        <v>110</v>
      </c>
      <c r="Q39" s="142"/>
      <c r="R39" s="130">
        <v>18650</v>
      </c>
      <c r="S39" s="147"/>
      <c r="T39" s="142"/>
      <c r="U39" s="147"/>
      <c r="V39" s="147"/>
      <c r="W39" s="142"/>
      <c r="X39" s="142"/>
      <c r="Y39" s="143"/>
      <c r="Z39" s="143"/>
      <c r="AA39" s="143"/>
      <c r="AB39" s="143"/>
      <c r="AC39" s="142"/>
      <c r="AD39" s="142"/>
      <c r="AE39" s="142"/>
      <c r="AF39" s="142"/>
      <c r="AG39" s="143"/>
      <c r="AH39" s="143"/>
      <c r="AI39" s="142"/>
      <c r="AJ39" s="142"/>
      <c r="AK39" s="142"/>
      <c r="AL39" s="142"/>
      <c r="AM39" s="146"/>
    </row>
    <row r="40" spans="1:39" s="136" customFormat="1" ht="57.75" customHeight="1" x14ac:dyDescent="0.25">
      <c r="A40" s="145">
        <v>4</v>
      </c>
      <c r="B40" s="145" t="s">
        <v>149</v>
      </c>
      <c r="C40" s="145" t="s">
        <v>150</v>
      </c>
      <c r="D40" s="145" t="s">
        <v>106</v>
      </c>
      <c r="E40" s="145" t="s">
        <v>149</v>
      </c>
      <c r="F40" s="151" t="s">
        <v>98</v>
      </c>
      <c r="G40" s="147">
        <v>4579</v>
      </c>
      <c r="H40" s="142" t="s">
        <v>115</v>
      </c>
      <c r="I40" s="147">
        <v>4579</v>
      </c>
      <c r="J40" s="142" t="s">
        <v>105</v>
      </c>
      <c r="K40" s="142" t="s">
        <v>105</v>
      </c>
      <c r="L40" s="145"/>
      <c r="M40" s="142">
        <v>2</v>
      </c>
      <c r="N40" s="127" t="s">
        <v>151</v>
      </c>
      <c r="O40" s="130">
        <v>4579</v>
      </c>
      <c r="P40" s="127" t="s">
        <v>110</v>
      </c>
      <c r="Q40" s="142">
        <v>0</v>
      </c>
      <c r="R40" s="130">
        <v>0</v>
      </c>
      <c r="S40" s="147">
        <v>4537</v>
      </c>
      <c r="T40" s="142" t="s">
        <v>151</v>
      </c>
      <c r="U40" s="147">
        <v>5494.8</v>
      </c>
      <c r="V40" s="147">
        <v>5494.8</v>
      </c>
      <c r="W40" s="142">
        <v>31908676472</v>
      </c>
      <c r="X40" s="142" t="s">
        <v>125</v>
      </c>
      <c r="Y40" s="143">
        <v>43787</v>
      </c>
      <c r="Z40" s="143">
        <v>43817</v>
      </c>
      <c r="AA40" s="143">
        <v>43829</v>
      </c>
      <c r="AB40" s="143">
        <v>43854</v>
      </c>
      <c r="AC40" s="142" t="s">
        <v>40</v>
      </c>
      <c r="AD40" s="142" t="s">
        <v>137</v>
      </c>
      <c r="AE40" s="142" t="s">
        <v>152</v>
      </c>
      <c r="AF40" s="142" t="s">
        <v>153</v>
      </c>
      <c r="AG40" s="143">
        <v>43874</v>
      </c>
      <c r="AH40" s="143">
        <v>43903</v>
      </c>
      <c r="AI40" s="142" t="s">
        <v>126</v>
      </c>
      <c r="AJ40" s="142" t="s">
        <v>154</v>
      </c>
      <c r="AK40" s="142" t="s">
        <v>155</v>
      </c>
      <c r="AL40" s="142" t="s">
        <v>156</v>
      </c>
      <c r="AM40" s="145" t="s">
        <v>110</v>
      </c>
    </row>
    <row r="41" spans="1:39" s="136" customFormat="1" ht="68.25" customHeight="1" x14ac:dyDescent="0.25">
      <c r="A41" s="146"/>
      <c r="B41" s="146"/>
      <c r="C41" s="146"/>
      <c r="D41" s="146"/>
      <c r="E41" s="146"/>
      <c r="F41" s="152"/>
      <c r="G41" s="147"/>
      <c r="H41" s="142"/>
      <c r="I41" s="147"/>
      <c r="J41" s="142"/>
      <c r="K41" s="142"/>
      <c r="L41" s="146"/>
      <c r="M41" s="142"/>
      <c r="N41" s="127" t="s">
        <v>107</v>
      </c>
      <c r="O41" s="130">
        <v>4579</v>
      </c>
      <c r="P41" s="127" t="s">
        <v>107</v>
      </c>
      <c r="Q41" s="142"/>
      <c r="R41" s="130">
        <v>0</v>
      </c>
      <c r="S41" s="147"/>
      <c r="T41" s="142"/>
      <c r="U41" s="147"/>
      <c r="V41" s="147"/>
      <c r="W41" s="142"/>
      <c r="X41" s="142"/>
      <c r="Y41" s="143"/>
      <c r="Z41" s="143"/>
      <c r="AA41" s="143"/>
      <c r="AB41" s="143"/>
      <c r="AC41" s="142"/>
      <c r="AD41" s="142"/>
      <c r="AE41" s="142"/>
      <c r="AF41" s="142"/>
      <c r="AG41" s="143"/>
      <c r="AH41" s="143"/>
      <c r="AI41" s="142"/>
      <c r="AJ41" s="142"/>
      <c r="AK41" s="142"/>
      <c r="AL41" s="142"/>
      <c r="AM41" s="146"/>
    </row>
    <row r="42" spans="1:39" s="136" customFormat="1" ht="57.75" customHeight="1" x14ac:dyDescent="0.25">
      <c r="A42" s="145">
        <v>5</v>
      </c>
      <c r="B42" s="145" t="s">
        <v>149</v>
      </c>
      <c r="C42" s="145" t="s">
        <v>157</v>
      </c>
      <c r="D42" s="145" t="s">
        <v>43</v>
      </c>
      <c r="E42" s="145" t="s">
        <v>158</v>
      </c>
      <c r="F42" s="151" t="s">
        <v>98</v>
      </c>
      <c r="G42" s="147">
        <v>5860</v>
      </c>
      <c r="H42" s="142" t="s">
        <v>115</v>
      </c>
      <c r="I42" s="147">
        <v>5860</v>
      </c>
      <c r="J42" s="142" t="s">
        <v>134</v>
      </c>
      <c r="K42" s="142" t="s">
        <v>134</v>
      </c>
      <c r="L42" s="145"/>
      <c r="M42" s="142">
        <v>2</v>
      </c>
      <c r="N42" s="127" t="s">
        <v>159</v>
      </c>
      <c r="O42" s="130">
        <v>4120</v>
      </c>
      <c r="P42" s="127" t="s">
        <v>110</v>
      </c>
      <c r="Q42" s="142">
        <v>1</v>
      </c>
      <c r="R42" s="130">
        <v>4120</v>
      </c>
      <c r="S42" s="147">
        <v>4120</v>
      </c>
      <c r="T42" s="142" t="s">
        <v>159</v>
      </c>
      <c r="U42" s="147">
        <v>4944</v>
      </c>
      <c r="V42" s="147">
        <v>4945</v>
      </c>
      <c r="W42" s="142">
        <v>31908727197</v>
      </c>
      <c r="X42" s="142" t="s">
        <v>125</v>
      </c>
      <c r="Y42" s="143">
        <v>43788</v>
      </c>
      <c r="Z42" s="143">
        <v>43825</v>
      </c>
      <c r="AA42" s="143">
        <v>43843</v>
      </c>
      <c r="AB42" s="143">
        <v>43860</v>
      </c>
      <c r="AC42" s="142"/>
      <c r="AD42" s="142"/>
      <c r="AE42" s="142"/>
      <c r="AF42" s="142"/>
      <c r="AG42" s="143">
        <v>43880</v>
      </c>
      <c r="AH42" s="143">
        <v>43882</v>
      </c>
      <c r="AI42" s="142" t="s">
        <v>160</v>
      </c>
      <c r="AJ42" s="142" t="s">
        <v>161</v>
      </c>
      <c r="AK42" s="142" t="s">
        <v>128</v>
      </c>
      <c r="AL42" s="142" t="s">
        <v>162</v>
      </c>
      <c r="AM42" s="145" t="s">
        <v>110</v>
      </c>
    </row>
    <row r="43" spans="1:39" s="136" customFormat="1" ht="68.25" customHeight="1" x14ac:dyDescent="0.25">
      <c r="A43" s="146"/>
      <c r="B43" s="146"/>
      <c r="C43" s="146"/>
      <c r="D43" s="146"/>
      <c r="E43" s="146"/>
      <c r="F43" s="152"/>
      <c r="G43" s="147"/>
      <c r="H43" s="142"/>
      <c r="I43" s="147"/>
      <c r="J43" s="142"/>
      <c r="K43" s="142"/>
      <c r="L43" s="146"/>
      <c r="M43" s="142"/>
      <c r="N43" s="127" t="s">
        <v>118</v>
      </c>
      <c r="O43" s="130">
        <v>4158.3329999999996</v>
      </c>
      <c r="P43" s="127" t="s">
        <v>110</v>
      </c>
      <c r="Q43" s="142"/>
      <c r="R43" s="130">
        <v>4158.3329999999996</v>
      </c>
      <c r="S43" s="147"/>
      <c r="T43" s="142"/>
      <c r="U43" s="147"/>
      <c r="V43" s="147"/>
      <c r="W43" s="142"/>
      <c r="X43" s="142"/>
      <c r="Y43" s="143"/>
      <c r="Z43" s="143"/>
      <c r="AA43" s="143"/>
      <c r="AB43" s="143"/>
      <c r="AC43" s="142"/>
      <c r="AD43" s="142"/>
      <c r="AE43" s="142"/>
      <c r="AF43" s="142"/>
      <c r="AG43" s="143"/>
      <c r="AH43" s="143"/>
      <c r="AI43" s="142"/>
      <c r="AJ43" s="142"/>
      <c r="AK43" s="142"/>
      <c r="AL43" s="142"/>
      <c r="AM43" s="146"/>
    </row>
    <row r="44" spans="1:39" s="136" customFormat="1" ht="62.25" customHeight="1" x14ac:dyDescent="0.25">
      <c r="A44" s="142">
        <v>6</v>
      </c>
      <c r="B44" s="142" t="s">
        <v>163</v>
      </c>
      <c r="C44" s="142" t="s">
        <v>168</v>
      </c>
      <c r="D44" s="142" t="s">
        <v>100</v>
      </c>
      <c r="E44" s="142" t="s">
        <v>163</v>
      </c>
      <c r="F44" s="142" t="s">
        <v>98</v>
      </c>
      <c r="G44" s="147">
        <v>11244</v>
      </c>
      <c r="H44" s="142" t="s">
        <v>41</v>
      </c>
      <c r="I44" s="147">
        <v>11244</v>
      </c>
      <c r="J44" s="142" t="s">
        <v>105</v>
      </c>
      <c r="K44" s="142" t="s">
        <v>105</v>
      </c>
      <c r="L44" s="142"/>
      <c r="M44" s="142">
        <v>2</v>
      </c>
      <c r="N44" s="127" t="s">
        <v>114</v>
      </c>
      <c r="O44" s="130">
        <v>11244</v>
      </c>
      <c r="P44" s="127" t="s">
        <v>110</v>
      </c>
      <c r="Q44" s="142">
        <v>1</v>
      </c>
      <c r="R44" s="130">
        <v>10689.3</v>
      </c>
      <c r="S44" s="147">
        <v>10689.3</v>
      </c>
      <c r="T44" s="142" t="s">
        <v>114</v>
      </c>
      <c r="U44" s="147">
        <v>12827.16</v>
      </c>
      <c r="V44" s="147">
        <v>12827.16</v>
      </c>
      <c r="W44" s="142">
        <v>32008857695</v>
      </c>
      <c r="X44" s="142" t="s">
        <v>125</v>
      </c>
      <c r="Y44" s="143">
        <v>43871</v>
      </c>
      <c r="Z44" s="143">
        <v>43871</v>
      </c>
      <c r="AA44" s="143">
        <v>43881</v>
      </c>
      <c r="AB44" s="143">
        <v>43895</v>
      </c>
      <c r="AC44" s="142"/>
      <c r="AD44" s="142"/>
      <c r="AE44" s="142"/>
      <c r="AF44" s="142"/>
      <c r="AG44" s="143">
        <v>43915</v>
      </c>
      <c r="AH44" s="143">
        <v>43906</v>
      </c>
      <c r="AI44" s="142" t="s">
        <v>165</v>
      </c>
      <c r="AJ44" s="142" t="s">
        <v>166</v>
      </c>
      <c r="AK44" s="142" t="s">
        <v>167</v>
      </c>
      <c r="AL44" s="142" t="s">
        <v>111</v>
      </c>
      <c r="AM44" s="142" t="s">
        <v>110</v>
      </c>
    </row>
    <row r="45" spans="1:39" s="136" customFormat="1" ht="62.25" customHeight="1" x14ac:dyDescent="0.25">
      <c r="A45" s="142"/>
      <c r="B45" s="142"/>
      <c r="C45" s="142"/>
      <c r="D45" s="142"/>
      <c r="E45" s="142"/>
      <c r="F45" s="142"/>
      <c r="G45" s="147"/>
      <c r="H45" s="142"/>
      <c r="I45" s="147"/>
      <c r="J45" s="142"/>
      <c r="K45" s="142"/>
      <c r="L45" s="142"/>
      <c r="M45" s="142"/>
      <c r="N45" s="127" t="s">
        <v>164</v>
      </c>
      <c r="O45" s="130">
        <v>10700</v>
      </c>
      <c r="P45" s="127" t="s">
        <v>110</v>
      </c>
      <c r="Q45" s="142"/>
      <c r="R45" s="130">
        <v>10700</v>
      </c>
      <c r="S45" s="147"/>
      <c r="T45" s="142"/>
      <c r="U45" s="147"/>
      <c r="V45" s="147"/>
      <c r="W45" s="142"/>
      <c r="X45" s="142"/>
      <c r="Y45" s="143"/>
      <c r="Z45" s="143"/>
      <c r="AA45" s="143"/>
      <c r="AB45" s="143"/>
      <c r="AC45" s="142"/>
      <c r="AD45" s="142"/>
      <c r="AE45" s="142"/>
      <c r="AF45" s="142"/>
      <c r="AG45" s="143"/>
      <c r="AH45" s="143"/>
      <c r="AI45" s="142"/>
      <c r="AJ45" s="142"/>
      <c r="AK45" s="142"/>
      <c r="AL45" s="142"/>
      <c r="AM45" s="142"/>
    </row>
    <row r="46" spans="1:39" s="136" customFormat="1" ht="25.5" customHeight="1" x14ac:dyDescent="0.25">
      <c r="A46" s="142">
        <v>7</v>
      </c>
      <c r="B46" s="142" t="s">
        <v>169</v>
      </c>
      <c r="C46" s="142" t="s">
        <v>184</v>
      </c>
      <c r="D46" s="142" t="s">
        <v>43</v>
      </c>
      <c r="E46" s="142" t="s">
        <v>169</v>
      </c>
      <c r="F46" s="142" t="s">
        <v>98</v>
      </c>
      <c r="G46" s="148">
        <v>1082</v>
      </c>
      <c r="H46" s="144" t="s">
        <v>42</v>
      </c>
      <c r="I46" s="148">
        <v>1082</v>
      </c>
      <c r="J46" s="142" t="s">
        <v>105</v>
      </c>
      <c r="K46" s="142" t="s">
        <v>105</v>
      </c>
      <c r="L46" s="142"/>
      <c r="M46" s="142">
        <v>4</v>
      </c>
      <c r="N46" s="127" t="s">
        <v>117</v>
      </c>
      <c r="O46" s="130">
        <v>1003.1950000000001</v>
      </c>
      <c r="P46" s="127" t="s">
        <v>110</v>
      </c>
      <c r="Q46" s="142">
        <v>1</v>
      </c>
      <c r="R46" s="130">
        <v>898.548</v>
      </c>
      <c r="S46" s="147">
        <v>898.548</v>
      </c>
      <c r="T46" s="142" t="s">
        <v>117</v>
      </c>
      <c r="U46" s="147">
        <v>0</v>
      </c>
      <c r="V46" s="147">
        <v>0</v>
      </c>
      <c r="W46" s="142">
        <v>32008890618</v>
      </c>
      <c r="X46" s="142" t="s">
        <v>125</v>
      </c>
      <c r="Y46" s="143">
        <v>43936</v>
      </c>
      <c r="Z46" s="143">
        <v>43879</v>
      </c>
      <c r="AA46" s="143">
        <v>43894</v>
      </c>
      <c r="AB46" s="143">
        <v>43914</v>
      </c>
      <c r="AC46" s="142"/>
      <c r="AD46" s="142"/>
      <c r="AE46" s="142"/>
      <c r="AF46" s="142"/>
      <c r="AG46" s="143">
        <v>43934</v>
      </c>
      <c r="AH46" s="143"/>
      <c r="AI46" s="142" t="s">
        <v>173</v>
      </c>
      <c r="AJ46" s="142"/>
      <c r="AK46" s="142"/>
      <c r="AL46" s="142" t="s">
        <v>111</v>
      </c>
      <c r="AM46" s="142" t="s">
        <v>110</v>
      </c>
    </row>
    <row r="47" spans="1:39" s="136" customFormat="1" ht="30.75" customHeight="1" x14ac:dyDescent="0.25">
      <c r="A47" s="142"/>
      <c r="B47" s="142"/>
      <c r="C47" s="142"/>
      <c r="D47" s="142"/>
      <c r="E47" s="142"/>
      <c r="F47" s="142"/>
      <c r="G47" s="149"/>
      <c r="H47" s="145"/>
      <c r="I47" s="149"/>
      <c r="J47" s="142"/>
      <c r="K47" s="142"/>
      <c r="L47" s="142"/>
      <c r="M47" s="142"/>
      <c r="N47" s="127" t="s">
        <v>170</v>
      </c>
      <c r="O47" s="130">
        <v>910.25</v>
      </c>
      <c r="P47" s="127" t="s">
        <v>110</v>
      </c>
      <c r="Q47" s="142"/>
      <c r="R47" s="130">
        <v>900.15800000000002</v>
      </c>
      <c r="S47" s="147"/>
      <c r="T47" s="142"/>
      <c r="U47" s="147"/>
      <c r="V47" s="147"/>
      <c r="W47" s="142"/>
      <c r="X47" s="142"/>
      <c r="Y47" s="143"/>
      <c r="Z47" s="143"/>
      <c r="AA47" s="143"/>
      <c r="AB47" s="143"/>
      <c r="AC47" s="142"/>
      <c r="AD47" s="142"/>
      <c r="AE47" s="142"/>
      <c r="AF47" s="142"/>
      <c r="AG47" s="143"/>
      <c r="AH47" s="143"/>
      <c r="AI47" s="142"/>
      <c r="AJ47" s="142"/>
      <c r="AK47" s="142"/>
      <c r="AL47" s="142"/>
      <c r="AM47" s="142"/>
    </row>
    <row r="48" spans="1:39" s="136" customFormat="1" ht="25.5" customHeight="1" x14ac:dyDescent="0.25">
      <c r="A48" s="142"/>
      <c r="B48" s="142"/>
      <c r="C48" s="142"/>
      <c r="D48" s="142"/>
      <c r="E48" s="142"/>
      <c r="F48" s="142"/>
      <c r="G48" s="149"/>
      <c r="H48" s="145"/>
      <c r="I48" s="149"/>
      <c r="J48" s="142"/>
      <c r="K48" s="142"/>
      <c r="L48" s="142"/>
      <c r="M48" s="142"/>
      <c r="N48" s="127" t="s">
        <v>171</v>
      </c>
      <c r="O48" s="130">
        <v>1082</v>
      </c>
      <c r="P48" s="127" t="s">
        <v>110</v>
      </c>
      <c r="Q48" s="142"/>
      <c r="R48" s="130">
        <v>1082</v>
      </c>
      <c r="S48" s="147"/>
      <c r="T48" s="142"/>
      <c r="U48" s="147"/>
      <c r="V48" s="147"/>
      <c r="W48" s="142"/>
      <c r="X48" s="142"/>
      <c r="Y48" s="143"/>
      <c r="Z48" s="143"/>
      <c r="AA48" s="143"/>
      <c r="AB48" s="143"/>
      <c r="AC48" s="142"/>
      <c r="AD48" s="142"/>
      <c r="AE48" s="142"/>
      <c r="AF48" s="142"/>
      <c r="AG48" s="143"/>
      <c r="AH48" s="143"/>
      <c r="AI48" s="142"/>
      <c r="AJ48" s="142"/>
      <c r="AK48" s="142"/>
      <c r="AL48" s="142"/>
      <c r="AM48" s="142"/>
    </row>
    <row r="49" spans="1:39" s="136" customFormat="1" ht="37.5" customHeight="1" x14ac:dyDescent="0.25">
      <c r="A49" s="142"/>
      <c r="B49" s="142"/>
      <c r="C49" s="142"/>
      <c r="D49" s="142"/>
      <c r="E49" s="142"/>
      <c r="F49" s="142"/>
      <c r="G49" s="150"/>
      <c r="H49" s="146"/>
      <c r="I49" s="150"/>
      <c r="J49" s="142"/>
      <c r="K49" s="142"/>
      <c r="L49" s="142"/>
      <c r="M49" s="142"/>
      <c r="N49" s="127" t="s">
        <v>172</v>
      </c>
      <c r="O49" s="130">
        <v>1080</v>
      </c>
      <c r="P49" s="127" t="s">
        <v>110</v>
      </c>
      <c r="Q49" s="142"/>
      <c r="R49" s="130">
        <v>1080</v>
      </c>
      <c r="S49" s="147"/>
      <c r="T49" s="142"/>
      <c r="U49" s="147"/>
      <c r="V49" s="147"/>
      <c r="W49" s="142"/>
      <c r="X49" s="142"/>
      <c r="Y49" s="143"/>
      <c r="Z49" s="143"/>
      <c r="AA49" s="143"/>
      <c r="AB49" s="143"/>
      <c r="AC49" s="142"/>
      <c r="AD49" s="142"/>
      <c r="AE49" s="142"/>
      <c r="AF49" s="142"/>
      <c r="AG49" s="143"/>
      <c r="AH49" s="143"/>
      <c r="AI49" s="142"/>
      <c r="AJ49" s="142"/>
      <c r="AK49" s="142"/>
      <c r="AL49" s="142"/>
      <c r="AM49" s="142"/>
    </row>
    <row r="50" spans="1:39" s="136" customFormat="1" ht="33" customHeight="1" x14ac:dyDescent="0.25">
      <c r="A50" s="142">
        <v>8</v>
      </c>
      <c r="B50" s="142" t="s">
        <v>180</v>
      </c>
      <c r="C50" s="142" t="s">
        <v>185</v>
      </c>
      <c r="D50" s="142" t="s">
        <v>43</v>
      </c>
      <c r="E50" s="142" t="s">
        <v>180</v>
      </c>
      <c r="F50" s="142" t="s">
        <v>98</v>
      </c>
      <c r="G50" s="147">
        <v>8758</v>
      </c>
      <c r="H50" s="142" t="s">
        <v>42</v>
      </c>
      <c r="I50" s="147">
        <v>8758</v>
      </c>
      <c r="J50" s="142" t="s">
        <v>109</v>
      </c>
      <c r="K50" s="142" t="s">
        <v>109</v>
      </c>
      <c r="L50" s="142"/>
      <c r="M50" s="142">
        <v>2</v>
      </c>
      <c r="N50" s="127" t="s">
        <v>102</v>
      </c>
      <c r="O50" s="130">
        <v>8500</v>
      </c>
      <c r="P50" s="127" t="s">
        <v>110</v>
      </c>
      <c r="Q50" s="142">
        <v>0</v>
      </c>
      <c r="R50" s="130">
        <v>0</v>
      </c>
      <c r="S50" s="147">
        <v>8500</v>
      </c>
      <c r="T50" s="142" t="s">
        <v>102</v>
      </c>
      <c r="U50" s="147">
        <v>0</v>
      </c>
      <c r="V50" s="147">
        <v>0</v>
      </c>
      <c r="W50" s="142">
        <v>32008825226</v>
      </c>
      <c r="X50" s="142" t="s">
        <v>125</v>
      </c>
      <c r="Y50" s="143">
        <v>43841</v>
      </c>
      <c r="Z50" s="143">
        <v>43861</v>
      </c>
      <c r="AA50" s="143">
        <v>43872</v>
      </c>
      <c r="AB50" s="143">
        <v>43900</v>
      </c>
      <c r="AC50" s="142"/>
      <c r="AD50" s="142"/>
      <c r="AE50" s="142"/>
      <c r="AF50" s="142"/>
      <c r="AG50" s="143">
        <v>43920</v>
      </c>
      <c r="AH50" s="143"/>
      <c r="AI50" s="142" t="s">
        <v>178</v>
      </c>
      <c r="AJ50" s="142"/>
      <c r="AK50" s="142"/>
      <c r="AL50" s="142" t="s">
        <v>110</v>
      </c>
      <c r="AM50" s="142" t="s">
        <v>110</v>
      </c>
    </row>
    <row r="51" spans="1:39" s="136" customFormat="1" ht="37.5" customHeight="1" x14ac:dyDescent="0.25">
      <c r="A51" s="142"/>
      <c r="B51" s="142"/>
      <c r="C51" s="142"/>
      <c r="D51" s="142"/>
      <c r="E51" s="142"/>
      <c r="F51" s="142"/>
      <c r="G51" s="147"/>
      <c r="H51" s="142"/>
      <c r="I51" s="147"/>
      <c r="J51" s="142"/>
      <c r="K51" s="142"/>
      <c r="L51" s="142"/>
      <c r="M51" s="142"/>
      <c r="N51" s="127" t="s">
        <v>181</v>
      </c>
      <c r="O51" s="130">
        <v>8683.3330000000005</v>
      </c>
      <c r="P51" s="127" t="s">
        <v>110</v>
      </c>
      <c r="Q51" s="142"/>
      <c r="R51" s="130">
        <v>0</v>
      </c>
      <c r="S51" s="147"/>
      <c r="T51" s="142"/>
      <c r="U51" s="147"/>
      <c r="V51" s="147"/>
      <c r="W51" s="142"/>
      <c r="X51" s="142"/>
      <c r="Y51" s="143"/>
      <c r="Z51" s="143"/>
      <c r="AA51" s="143"/>
      <c r="AB51" s="143"/>
      <c r="AC51" s="142"/>
      <c r="AD51" s="142"/>
      <c r="AE51" s="142"/>
      <c r="AF51" s="142"/>
      <c r="AG51" s="143"/>
      <c r="AH51" s="143"/>
      <c r="AI51" s="142"/>
      <c r="AJ51" s="142"/>
      <c r="AK51" s="142"/>
      <c r="AL51" s="142"/>
      <c r="AM51" s="142"/>
    </row>
    <row r="52" spans="1:39" s="136" customFormat="1" ht="43.5" customHeight="1" x14ac:dyDescent="0.25">
      <c r="A52" s="142">
        <v>9</v>
      </c>
      <c r="B52" s="142" t="s">
        <v>174</v>
      </c>
      <c r="C52" s="142" t="s">
        <v>186</v>
      </c>
      <c r="D52" s="142" t="s">
        <v>43</v>
      </c>
      <c r="E52" s="142" t="s">
        <v>174</v>
      </c>
      <c r="F52" s="142" t="s">
        <v>98</v>
      </c>
      <c r="G52" s="147">
        <v>2083</v>
      </c>
      <c r="H52" s="142" t="s">
        <v>115</v>
      </c>
      <c r="I52" s="147">
        <v>2083</v>
      </c>
      <c r="J52" s="142" t="s">
        <v>105</v>
      </c>
      <c r="K52" s="142" t="s">
        <v>105</v>
      </c>
      <c r="L52" s="142"/>
      <c r="M52" s="142">
        <v>4</v>
      </c>
      <c r="N52" s="127" t="s">
        <v>175</v>
      </c>
      <c r="O52" s="130">
        <v>1275</v>
      </c>
      <c r="P52" s="127" t="s">
        <v>110</v>
      </c>
      <c r="Q52" s="142">
        <v>1</v>
      </c>
      <c r="R52" s="130">
        <v>1275</v>
      </c>
      <c r="S52" s="147">
        <v>1275</v>
      </c>
      <c r="T52" s="142" t="s">
        <v>175</v>
      </c>
      <c r="U52" s="147">
        <v>1530</v>
      </c>
      <c r="V52" s="147">
        <v>1531</v>
      </c>
      <c r="W52" s="142">
        <v>32008859669</v>
      </c>
      <c r="X52" s="142" t="s">
        <v>125</v>
      </c>
      <c r="Y52" s="143">
        <v>43889</v>
      </c>
      <c r="Z52" s="143">
        <v>43871</v>
      </c>
      <c r="AA52" s="143">
        <v>43885</v>
      </c>
      <c r="AB52" s="143">
        <v>43901</v>
      </c>
      <c r="AC52" s="142"/>
      <c r="AD52" s="142"/>
      <c r="AE52" s="142"/>
      <c r="AF52" s="142"/>
      <c r="AG52" s="143">
        <v>43921</v>
      </c>
      <c r="AH52" s="143">
        <v>43913</v>
      </c>
      <c r="AI52" s="142" t="s">
        <v>178</v>
      </c>
      <c r="AJ52" s="142" t="s">
        <v>179</v>
      </c>
      <c r="AK52" s="142" t="s">
        <v>128</v>
      </c>
      <c r="AL52" s="142" t="s">
        <v>111</v>
      </c>
      <c r="AM52" s="142" t="s">
        <v>110</v>
      </c>
    </row>
    <row r="53" spans="1:39" s="136" customFormat="1" ht="43.5" customHeight="1" x14ac:dyDescent="0.25">
      <c r="A53" s="142"/>
      <c r="B53" s="142"/>
      <c r="C53" s="142"/>
      <c r="D53" s="142"/>
      <c r="E53" s="142"/>
      <c r="F53" s="142"/>
      <c r="G53" s="147"/>
      <c r="H53" s="142"/>
      <c r="I53" s="147"/>
      <c r="J53" s="142"/>
      <c r="K53" s="142"/>
      <c r="L53" s="142"/>
      <c r="M53" s="142"/>
      <c r="N53" s="127" t="s">
        <v>176</v>
      </c>
      <c r="O53" s="130">
        <v>1987</v>
      </c>
      <c r="P53" s="127" t="s">
        <v>110</v>
      </c>
      <c r="Q53" s="142"/>
      <c r="R53" s="130">
        <v>1987</v>
      </c>
      <c r="S53" s="147"/>
      <c r="T53" s="142"/>
      <c r="U53" s="147"/>
      <c r="V53" s="147"/>
      <c r="W53" s="142"/>
      <c r="X53" s="142"/>
      <c r="Y53" s="143"/>
      <c r="Z53" s="143"/>
      <c r="AA53" s="143"/>
      <c r="AB53" s="143"/>
      <c r="AC53" s="142"/>
      <c r="AD53" s="142"/>
      <c r="AE53" s="142"/>
      <c r="AF53" s="142"/>
      <c r="AG53" s="143"/>
      <c r="AH53" s="143"/>
      <c r="AI53" s="142"/>
      <c r="AJ53" s="142"/>
      <c r="AK53" s="142"/>
      <c r="AL53" s="142"/>
      <c r="AM53" s="142"/>
    </row>
    <row r="54" spans="1:39" s="136" customFormat="1" ht="43.5" customHeight="1" x14ac:dyDescent="0.25">
      <c r="A54" s="142"/>
      <c r="B54" s="142"/>
      <c r="C54" s="142"/>
      <c r="D54" s="142"/>
      <c r="E54" s="142"/>
      <c r="F54" s="142"/>
      <c r="G54" s="147"/>
      <c r="H54" s="142"/>
      <c r="I54" s="147"/>
      <c r="J54" s="142"/>
      <c r="K54" s="142"/>
      <c r="L54" s="142"/>
      <c r="M54" s="142"/>
      <c r="N54" s="127" t="s">
        <v>102</v>
      </c>
      <c r="O54" s="130">
        <v>2083</v>
      </c>
      <c r="P54" s="127" t="s">
        <v>110</v>
      </c>
      <c r="Q54" s="142"/>
      <c r="R54" s="130">
        <v>2083</v>
      </c>
      <c r="S54" s="147"/>
      <c r="T54" s="142"/>
      <c r="U54" s="147"/>
      <c r="V54" s="147"/>
      <c r="W54" s="142"/>
      <c r="X54" s="142"/>
      <c r="Y54" s="143"/>
      <c r="Z54" s="143"/>
      <c r="AA54" s="143"/>
      <c r="AB54" s="143"/>
      <c r="AC54" s="142"/>
      <c r="AD54" s="142"/>
      <c r="AE54" s="142"/>
      <c r="AF54" s="142"/>
      <c r="AG54" s="143"/>
      <c r="AH54" s="143"/>
      <c r="AI54" s="142"/>
      <c r="AJ54" s="142"/>
      <c r="AK54" s="142"/>
      <c r="AL54" s="142"/>
      <c r="AM54" s="142"/>
    </row>
    <row r="55" spans="1:39" s="136" customFormat="1" ht="43.5" customHeight="1" x14ac:dyDescent="0.25">
      <c r="A55" s="142"/>
      <c r="B55" s="142"/>
      <c r="C55" s="142"/>
      <c r="D55" s="142"/>
      <c r="E55" s="142"/>
      <c r="F55" s="142"/>
      <c r="G55" s="147"/>
      <c r="H55" s="142"/>
      <c r="I55" s="147"/>
      <c r="J55" s="142"/>
      <c r="K55" s="142"/>
      <c r="L55" s="142"/>
      <c r="M55" s="142"/>
      <c r="N55" s="127" t="s">
        <v>177</v>
      </c>
      <c r="O55" s="130">
        <v>1910</v>
      </c>
      <c r="P55" s="127" t="s">
        <v>110</v>
      </c>
      <c r="Q55" s="142"/>
      <c r="R55" s="130">
        <v>1862.25</v>
      </c>
      <c r="S55" s="147"/>
      <c r="T55" s="142"/>
      <c r="U55" s="147"/>
      <c r="V55" s="147"/>
      <c r="W55" s="142"/>
      <c r="X55" s="142"/>
      <c r="Y55" s="143"/>
      <c r="Z55" s="143"/>
      <c r="AA55" s="143"/>
      <c r="AB55" s="143"/>
      <c r="AC55" s="142"/>
      <c r="AD55" s="142"/>
      <c r="AE55" s="142"/>
      <c r="AF55" s="142"/>
      <c r="AG55" s="143"/>
      <c r="AH55" s="143"/>
      <c r="AI55" s="142"/>
      <c r="AJ55" s="142"/>
      <c r="AK55" s="142"/>
      <c r="AL55" s="142"/>
      <c r="AM55" s="142"/>
    </row>
    <row r="56" spans="1:39" s="136" customFormat="1" ht="65.25" customHeight="1" x14ac:dyDescent="0.25">
      <c r="A56" s="127">
        <v>10</v>
      </c>
      <c r="B56" s="127" t="s">
        <v>182</v>
      </c>
      <c r="C56" s="127" t="s">
        <v>187</v>
      </c>
      <c r="D56" s="127" t="s">
        <v>43</v>
      </c>
      <c r="E56" s="127" t="s">
        <v>182</v>
      </c>
      <c r="F56" s="127" t="s">
        <v>98</v>
      </c>
      <c r="G56" s="130">
        <v>691</v>
      </c>
      <c r="H56" s="127" t="s">
        <v>42</v>
      </c>
      <c r="I56" s="130">
        <v>691</v>
      </c>
      <c r="J56" s="127" t="s">
        <v>188</v>
      </c>
      <c r="K56" s="127" t="s">
        <v>189</v>
      </c>
      <c r="L56" s="127"/>
      <c r="M56" s="127">
        <v>1</v>
      </c>
      <c r="N56" s="127" t="s">
        <v>190</v>
      </c>
      <c r="O56" s="130">
        <v>663.2</v>
      </c>
      <c r="P56" s="127" t="s">
        <v>110</v>
      </c>
      <c r="Q56" s="127">
        <v>0</v>
      </c>
      <c r="R56" s="130">
        <v>0</v>
      </c>
      <c r="S56" s="130">
        <v>663.2</v>
      </c>
      <c r="T56" s="127" t="s">
        <v>190</v>
      </c>
      <c r="U56" s="130">
        <v>795.84</v>
      </c>
      <c r="V56" s="130">
        <v>795.84</v>
      </c>
      <c r="W56" s="127"/>
      <c r="X56" s="127"/>
      <c r="Y56" s="131">
        <v>43983</v>
      </c>
      <c r="Z56" s="131">
        <v>43916</v>
      </c>
      <c r="AA56" s="131">
        <v>43917</v>
      </c>
      <c r="AB56" s="131">
        <v>43917</v>
      </c>
      <c r="AC56" s="127" t="s">
        <v>40</v>
      </c>
      <c r="AD56" s="127" t="s">
        <v>137</v>
      </c>
      <c r="AE56" s="127" t="s">
        <v>191</v>
      </c>
      <c r="AF56" s="127" t="s">
        <v>192</v>
      </c>
      <c r="AG56" s="131">
        <v>43937</v>
      </c>
      <c r="AH56" s="131">
        <v>43920</v>
      </c>
      <c r="AI56" s="127" t="s">
        <v>173</v>
      </c>
      <c r="AJ56" s="127" t="s">
        <v>193</v>
      </c>
      <c r="AK56" s="127" t="s">
        <v>128</v>
      </c>
      <c r="AL56" s="127" t="s">
        <v>111</v>
      </c>
      <c r="AM56" s="127"/>
    </row>
    <row r="57" spans="1:39" s="136" customFormat="1" ht="69" customHeight="1" x14ac:dyDescent="0.25">
      <c r="A57" s="127">
        <v>11</v>
      </c>
      <c r="B57" s="127" t="s">
        <v>194</v>
      </c>
      <c r="C57" s="127"/>
      <c r="D57" s="127" t="s">
        <v>106</v>
      </c>
      <c r="E57" s="127" t="s">
        <v>183</v>
      </c>
      <c r="F57" s="127" t="s">
        <v>98</v>
      </c>
      <c r="G57" s="130">
        <v>260</v>
      </c>
      <c r="H57" s="127" t="s">
        <v>42</v>
      </c>
      <c r="I57" s="130">
        <v>260</v>
      </c>
      <c r="J57" s="127" t="s">
        <v>101</v>
      </c>
      <c r="K57" s="127" t="s">
        <v>195</v>
      </c>
      <c r="L57" s="127">
        <v>1</v>
      </c>
      <c r="M57" s="127">
        <v>1</v>
      </c>
      <c r="N57" s="127" t="s">
        <v>196</v>
      </c>
      <c r="O57" s="130">
        <v>250</v>
      </c>
      <c r="P57" s="127" t="s">
        <v>110</v>
      </c>
      <c r="Q57" s="127">
        <v>0</v>
      </c>
      <c r="R57" s="130">
        <v>0</v>
      </c>
      <c r="S57" s="130">
        <v>250</v>
      </c>
      <c r="T57" s="127" t="s">
        <v>196</v>
      </c>
      <c r="U57" s="130">
        <v>250</v>
      </c>
      <c r="V57" s="130">
        <v>250</v>
      </c>
      <c r="W57" s="127"/>
      <c r="X57" s="127"/>
      <c r="Y57" s="131">
        <v>43886</v>
      </c>
      <c r="Z57" s="131">
        <v>43881</v>
      </c>
      <c r="AA57" s="131">
        <v>43880</v>
      </c>
      <c r="AB57" s="131">
        <v>43881</v>
      </c>
      <c r="AC57" s="127"/>
      <c r="AD57" s="127"/>
      <c r="AE57" s="127"/>
      <c r="AF57" s="127"/>
      <c r="AG57" s="131">
        <v>43901</v>
      </c>
      <c r="AH57" s="131">
        <v>43881</v>
      </c>
      <c r="AI57" s="127" t="s">
        <v>197</v>
      </c>
      <c r="AJ57" s="127" t="s">
        <v>160</v>
      </c>
      <c r="AK57" s="127" t="s">
        <v>198</v>
      </c>
      <c r="AL57" s="127" t="s">
        <v>121</v>
      </c>
      <c r="AM57" s="127"/>
    </row>
    <row r="58" spans="1:39" s="136" customFormat="1" ht="15.75" x14ac:dyDescent="0.25">
      <c r="A58" s="142">
        <v>12</v>
      </c>
      <c r="B58" s="142" t="s">
        <v>203</v>
      </c>
      <c r="C58" s="142" t="s">
        <v>213</v>
      </c>
      <c r="D58" s="142" t="s">
        <v>43</v>
      </c>
      <c r="E58" s="142" t="s">
        <v>199</v>
      </c>
      <c r="F58" s="142" t="s">
        <v>98</v>
      </c>
      <c r="G58" s="147">
        <v>1250</v>
      </c>
      <c r="H58" s="142" t="s">
        <v>42</v>
      </c>
      <c r="I58" s="147">
        <v>1250</v>
      </c>
      <c r="J58" s="142" t="s">
        <v>101</v>
      </c>
      <c r="K58" s="142" t="s">
        <v>188</v>
      </c>
      <c r="L58" s="142"/>
      <c r="M58" s="142">
        <v>3</v>
      </c>
      <c r="N58" s="127" t="s">
        <v>116</v>
      </c>
      <c r="O58" s="130">
        <v>1247.6669999999999</v>
      </c>
      <c r="P58" s="127" t="s">
        <v>110</v>
      </c>
      <c r="Q58" s="142">
        <v>0</v>
      </c>
      <c r="R58" s="130">
        <v>0</v>
      </c>
      <c r="S58" s="147">
        <v>1247.6669999999999</v>
      </c>
      <c r="T58" s="142" t="s">
        <v>116</v>
      </c>
      <c r="U58" s="147">
        <v>1497.2</v>
      </c>
      <c r="V58" s="147">
        <v>1497.2</v>
      </c>
      <c r="W58" s="142"/>
      <c r="X58" s="142"/>
      <c r="Y58" s="143">
        <v>43906</v>
      </c>
      <c r="Z58" s="143">
        <v>43895</v>
      </c>
      <c r="AA58" s="143">
        <v>43896</v>
      </c>
      <c r="AB58" s="143">
        <v>43900</v>
      </c>
      <c r="AC58" s="142"/>
      <c r="AD58" s="142"/>
      <c r="AE58" s="142"/>
      <c r="AF58" s="142"/>
      <c r="AG58" s="143">
        <v>43920</v>
      </c>
      <c r="AH58" s="143">
        <v>43903</v>
      </c>
      <c r="AI58" s="142" t="s">
        <v>207</v>
      </c>
      <c r="AJ58" s="142" t="s">
        <v>208</v>
      </c>
      <c r="AK58" s="142" t="s">
        <v>128</v>
      </c>
      <c r="AL58" s="142" t="s">
        <v>111</v>
      </c>
      <c r="AM58" s="142"/>
    </row>
    <row r="59" spans="1:39" s="136" customFormat="1" ht="15.75" x14ac:dyDescent="0.25">
      <c r="A59" s="142"/>
      <c r="B59" s="142"/>
      <c r="C59" s="142"/>
      <c r="D59" s="142"/>
      <c r="E59" s="142"/>
      <c r="F59" s="142"/>
      <c r="G59" s="147"/>
      <c r="H59" s="142"/>
      <c r="I59" s="147"/>
      <c r="J59" s="142"/>
      <c r="K59" s="142"/>
      <c r="L59" s="142"/>
      <c r="M59" s="142"/>
      <c r="N59" s="127" t="s">
        <v>206</v>
      </c>
      <c r="O59" s="130">
        <v>1266.308</v>
      </c>
      <c r="P59" s="127" t="s">
        <v>110</v>
      </c>
      <c r="Q59" s="142"/>
      <c r="R59" s="130">
        <v>0</v>
      </c>
      <c r="S59" s="147"/>
      <c r="T59" s="142"/>
      <c r="U59" s="147"/>
      <c r="V59" s="147"/>
      <c r="W59" s="142"/>
      <c r="X59" s="142"/>
      <c r="Y59" s="143"/>
      <c r="Z59" s="143"/>
      <c r="AA59" s="143"/>
      <c r="AB59" s="143"/>
      <c r="AC59" s="142"/>
      <c r="AD59" s="142"/>
      <c r="AE59" s="142"/>
      <c r="AF59" s="142"/>
      <c r="AG59" s="143"/>
      <c r="AH59" s="143"/>
      <c r="AI59" s="142"/>
      <c r="AJ59" s="142"/>
      <c r="AK59" s="142"/>
      <c r="AL59" s="142"/>
      <c r="AM59" s="142"/>
    </row>
    <row r="60" spans="1:39" s="136" customFormat="1" ht="15.75" x14ac:dyDescent="0.25">
      <c r="A60" s="144"/>
      <c r="B60" s="144"/>
      <c r="C60" s="144"/>
      <c r="D60" s="142"/>
      <c r="E60" s="142"/>
      <c r="F60" s="144"/>
      <c r="G60" s="147"/>
      <c r="H60" s="142"/>
      <c r="I60" s="147"/>
      <c r="J60" s="142"/>
      <c r="K60" s="142"/>
      <c r="L60" s="142"/>
      <c r="M60" s="142"/>
      <c r="N60" s="127" t="s">
        <v>120</v>
      </c>
      <c r="O60" s="130">
        <v>1273.1669999999999</v>
      </c>
      <c r="P60" s="127" t="s">
        <v>110</v>
      </c>
      <c r="Q60" s="142"/>
      <c r="R60" s="130">
        <v>0</v>
      </c>
      <c r="S60" s="147"/>
      <c r="T60" s="142"/>
      <c r="U60" s="147"/>
      <c r="V60" s="147"/>
      <c r="W60" s="142"/>
      <c r="X60" s="142"/>
      <c r="Y60" s="143"/>
      <c r="Z60" s="143"/>
      <c r="AA60" s="143"/>
      <c r="AB60" s="143"/>
      <c r="AC60" s="142"/>
      <c r="AD60" s="142"/>
      <c r="AE60" s="142"/>
      <c r="AF60" s="142"/>
      <c r="AG60" s="143"/>
      <c r="AH60" s="143"/>
      <c r="AI60" s="142"/>
      <c r="AJ60" s="142"/>
      <c r="AK60" s="142"/>
      <c r="AL60" s="142"/>
      <c r="AM60" s="142"/>
    </row>
    <row r="61" spans="1:39" s="136" customFormat="1" ht="189" x14ac:dyDescent="0.25">
      <c r="A61" s="128">
        <v>13</v>
      </c>
      <c r="B61" s="128" t="s">
        <v>204</v>
      </c>
      <c r="C61" s="128" t="s">
        <v>215</v>
      </c>
      <c r="D61" s="127" t="s">
        <v>112</v>
      </c>
      <c r="E61" s="127" t="s">
        <v>200</v>
      </c>
      <c r="F61" s="128" t="s">
        <v>98</v>
      </c>
      <c r="G61" s="130">
        <v>906.55</v>
      </c>
      <c r="H61" s="127" t="s">
        <v>42</v>
      </c>
      <c r="I61" s="130">
        <v>906.55</v>
      </c>
      <c r="J61" s="127" t="s">
        <v>101</v>
      </c>
      <c r="K61" s="127" t="s">
        <v>104</v>
      </c>
      <c r="L61" s="127"/>
      <c r="M61" s="127">
        <v>1</v>
      </c>
      <c r="N61" s="127" t="s">
        <v>99</v>
      </c>
      <c r="O61" s="130">
        <v>906.55</v>
      </c>
      <c r="P61" s="127" t="s">
        <v>110</v>
      </c>
      <c r="Q61" s="127">
        <v>0</v>
      </c>
      <c r="R61" s="130">
        <v>0</v>
      </c>
      <c r="S61" s="130">
        <v>906.55</v>
      </c>
      <c r="T61" s="127" t="s">
        <v>99</v>
      </c>
      <c r="U61" s="130">
        <v>1087.8599999999999</v>
      </c>
      <c r="V61" s="130">
        <v>1087.8599999999999</v>
      </c>
      <c r="W61" s="127"/>
      <c r="X61" s="127"/>
      <c r="Y61" s="131">
        <v>43917</v>
      </c>
      <c r="Z61" s="131">
        <v>43916</v>
      </c>
      <c r="AA61" s="131">
        <v>43917</v>
      </c>
      <c r="AB61" s="131">
        <v>43917</v>
      </c>
      <c r="AC61" s="127"/>
      <c r="AD61" s="127"/>
      <c r="AE61" s="127"/>
      <c r="AF61" s="127"/>
      <c r="AG61" s="131">
        <v>43937</v>
      </c>
      <c r="AH61" s="131">
        <v>43917</v>
      </c>
      <c r="AI61" s="127" t="s">
        <v>191</v>
      </c>
      <c r="AJ61" s="127" t="s">
        <v>191</v>
      </c>
      <c r="AK61" s="127" t="s">
        <v>128</v>
      </c>
      <c r="AL61" s="127" t="s">
        <v>111</v>
      </c>
      <c r="AM61" s="137"/>
    </row>
    <row r="62" spans="1:39" s="136" customFormat="1" ht="173.25" x14ac:dyDescent="0.25">
      <c r="A62" s="128">
        <v>14</v>
      </c>
      <c r="B62" s="128" t="s">
        <v>205</v>
      </c>
      <c r="C62" s="128" t="s">
        <v>214</v>
      </c>
      <c r="D62" s="127" t="s">
        <v>112</v>
      </c>
      <c r="E62" s="127" t="s">
        <v>201</v>
      </c>
      <c r="F62" s="128" t="s">
        <v>98</v>
      </c>
      <c r="G62" s="130">
        <v>1026.875</v>
      </c>
      <c r="H62" s="127" t="s">
        <v>42</v>
      </c>
      <c r="I62" s="130">
        <v>1026.875</v>
      </c>
      <c r="J62" s="127" t="s">
        <v>101</v>
      </c>
      <c r="K62" s="127" t="s">
        <v>104</v>
      </c>
      <c r="L62" s="127"/>
      <c r="M62" s="127">
        <v>1</v>
      </c>
      <c r="N62" s="127" t="s">
        <v>99</v>
      </c>
      <c r="O62" s="130">
        <v>1026.875</v>
      </c>
      <c r="P62" s="127" t="s">
        <v>110</v>
      </c>
      <c r="Q62" s="127">
        <v>0</v>
      </c>
      <c r="R62" s="130">
        <v>0</v>
      </c>
      <c r="S62" s="130">
        <v>1026.875</v>
      </c>
      <c r="T62" s="127" t="s">
        <v>99</v>
      </c>
      <c r="U62" s="130">
        <v>1232.25</v>
      </c>
      <c r="V62" s="130">
        <v>1232.25</v>
      </c>
      <c r="W62" s="127"/>
      <c r="X62" s="127"/>
      <c r="Y62" s="131">
        <v>43917</v>
      </c>
      <c r="Z62" s="131">
        <v>43916</v>
      </c>
      <c r="AA62" s="131">
        <v>43917</v>
      </c>
      <c r="AB62" s="131">
        <v>43917</v>
      </c>
      <c r="AC62" s="127"/>
      <c r="AD62" s="127"/>
      <c r="AE62" s="127"/>
      <c r="AF62" s="127"/>
      <c r="AG62" s="131">
        <v>43937</v>
      </c>
      <c r="AH62" s="131">
        <v>43917</v>
      </c>
      <c r="AI62" s="127" t="s">
        <v>191</v>
      </c>
      <c r="AJ62" s="127" t="s">
        <v>191</v>
      </c>
      <c r="AK62" s="127" t="s">
        <v>128</v>
      </c>
      <c r="AL62" s="127" t="s">
        <v>111</v>
      </c>
      <c r="AM62" s="137"/>
    </row>
    <row r="63" spans="1:39" s="136" customFormat="1" ht="47.25" x14ac:dyDescent="0.25">
      <c r="A63" s="128">
        <v>15</v>
      </c>
      <c r="B63" s="127" t="s">
        <v>202</v>
      </c>
      <c r="C63" s="128"/>
      <c r="D63" s="127" t="s">
        <v>43</v>
      </c>
      <c r="E63" s="127" t="s">
        <v>202</v>
      </c>
      <c r="F63" s="128" t="s">
        <v>98</v>
      </c>
      <c r="G63" s="130">
        <v>68.5</v>
      </c>
      <c r="H63" s="127" t="s">
        <v>42</v>
      </c>
      <c r="I63" s="130">
        <v>68.5</v>
      </c>
      <c r="J63" s="127" t="s">
        <v>101</v>
      </c>
      <c r="K63" s="127" t="s">
        <v>195</v>
      </c>
      <c r="L63" s="127">
        <v>1</v>
      </c>
      <c r="M63" s="127">
        <v>1</v>
      </c>
      <c r="N63" s="127" t="s">
        <v>114</v>
      </c>
      <c r="O63" s="130">
        <v>68.332999999999998</v>
      </c>
      <c r="P63" s="127" t="s">
        <v>110</v>
      </c>
      <c r="Q63" s="127">
        <v>0</v>
      </c>
      <c r="R63" s="130">
        <v>0</v>
      </c>
      <c r="S63" s="130">
        <v>68.332999999999998</v>
      </c>
      <c r="T63" s="127" t="s">
        <v>114</v>
      </c>
      <c r="U63" s="130">
        <v>68.334999999999994</v>
      </c>
      <c r="V63" s="130">
        <v>68.334999999999994</v>
      </c>
      <c r="W63" s="127"/>
      <c r="X63" s="127"/>
      <c r="Y63" s="131">
        <v>43927</v>
      </c>
      <c r="Z63" s="131">
        <v>43909</v>
      </c>
      <c r="AA63" s="131">
        <v>43908</v>
      </c>
      <c r="AB63" s="131">
        <v>43909</v>
      </c>
      <c r="AC63" s="127"/>
      <c r="AD63" s="127"/>
      <c r="AE63" s="127"/>
      <c r="AF63" s="127"/>
      <c r="AG63" s="131">
        <v>43929</v>
      </c>
      <c r="AH63" s="131">
        <v>43909</v>
      </c>
      <c r="AI63" s="127" t="s">
        <v>209</v>
      </c>
      <c r="AJ63" s="127" t="s">
        <v>210</v>
      </c>
      <c r="AK63" s="127" t="s">
        <v>128</v>
      </c>
      <c r="AL63" s="127" t="s">
        <v>121</v>
      </c>
      <c r="AM63" s="137"/>
    </row>
    <row r="64" spans="1:39" ht="31.5" customHeight="1" x14ac:dyDescent="0.25">
      <c r="A64" s="40" t="s">
        <v>64</v>
      </c>
      <c r="B64" s="41"/>
      <c r="C64" s="29"/>
      <c r="D64" s="124"/>
      <c r="E64" s="29"/>
      <c r="F64" s="75"/>
      <c r="G64" s="42">
        <f>SUM(G35:G63)</f>
        <v>70572.925000000003</v>
      </c>
      <c r="H64" s="75"/>
      <c r="I64" s="42">
        <f>SUM(I35:I63)</f>
        <v>70572.925000000003</v>
      </c>
      <c r="J64" s="75"/>
      <c r="K64" s="76"/>
      <c r="L64" s="76"/>
      <c r="M64" s="76"/>
      <c r="N64" s="141"/>
      <c r="O64" s="42">
        <f>SUM(O35:O63)</f>
        <v>128088.95800000001</v>
      </c>
      <c r="P64" s="45"/>
      <c r="Q64" s="76"/>
      <c r="R64" s="42">
        <f>SUM(R35:R63)</f>
        <v>82618.455999999991</v>
      </c>
      <c r="S64" s="42">
        <f>SUM(S35:S63)</f>
        <v>66673.038</v>
      </c>
      <c r="T64" s="43"/>
      <c r="U64" s="42">
        <f>SUM(U35:U60)</f>
        <v>62601.407999999996</v>
      </c>
      <c r="V64" s="42">
        <f>SUM(V35:V60)</f>
        <v>62604.407999999996</v>
      </c>
      <c r="W64" s="43"/>
      <c r="X64" s="43"/>
      <c r="Y64" s="42"/>
      <c r="Z64" s="42"/>
      <c r="AA64" s="43"/>
      <c r="AB64" s="42"/>
      <c r="AC64" s="43"/>
      <c r="AD64" s="43"/>
      <c r="AE64" s="43"/>
      <c r="AF64" s="43"/>
      <c r="AG64" s="43"/>
      <c r="AH64" s="43"/>
      <c r="AI64" s="43"/>
      <c r="AJ64" s="43"/>
      <c r="AK64" s="59"/>
      <c r="AL64" s="120"/>
      <c r="AM64" s="100"/>
    </row>
    <row r="65" spans="1:39" x14ac:dyDescent="0.25">
      <c r="A65" s="14" t="s">
        <v>65</v>
      </c>
      <c r="B65" s="15"/>
      <c r="C65" s="16"/>
      <c r="D65" s="125"/>
      <c r="E65" s="16"/>
      <c r="F65" s="52"/>
      <c r="G65" s="17">
        <f>G33+G27</f>
        <v>0</v>
      </c>
      <c r="H65" s="52"/>
      <c r="I65" s="17">
        <f>I33+I27</f>
        <v>0</v>
      </c>
      <c r="J65" s="52"/>
      <c r="K65" s="32"/>
      <c r="L65" s="32"/>
      <c r="M65" s="32"/>
      <c r="N65" s="112"/>
      <c r="O65" s="17">
        <f>O33+O27</f>
        <v>0</v>
      </c>
      <c r="P65" s="51"/>
      <c r="Q65" s="32"/>
      <c r="R65" s="17">
        <f>R33+R27</f>
        <v>0</v>
      </c>
      <c r="S65" s="17">
        <f>S33+S27</f>
        <v>0</v>
      </c>
      <c r="T65" s="18"/>
      <c r="U65" s="17">
        <f>U33+U27</f>
        <v>0</v>
      </c>
      <c r="V65" s="17">
        <f>V33+V27</f>
        <v>0</v>
      </c>
      <c r="W65" s="18"/>
      <c r="X65" s="18"/>
      <c r="Y65" s="17"/>
      <c r="Z65" s="17"/>
      <c r="AA65" s="18"/>
      <c r="AB65" s="17"/>
      <c r="AC65" s="18"/>
      <c r="AD65" s="18"/>
      <c r="AE65" s="18"/>
      <c r="AF65" s="18"/>
      <c r="AG65" s="18"/>
      <c r="AH65" s="18"/>
      <c r="AI65" s="18"/>
      <c r="AJ65" s="18"/>
      <c r="AK65" s="18"/>
      <c r="AL65" s="43"/>
      <c r="AM65" s="18"/>
    </row>
    <row r="66" spans="1:39" x14ac:dyDescent="0.25">
      <c r="A66" s="36" t="s">
        <v>66</v>
      </c>
      <c r="B66" s="37"/>
      <c r="C66" s="28"/>
      <c r="D66" s="28"/>
      <c r="E66" s="28"/>
      <c r="F66" s="119"/>
      <c r="G66" s="119"/>
      <c r="H66" s="119"/>
      <c r="I66" s="119"/>
      <c r="J66" s="119"/>
      <c r="K66" s="72"/>
      <c r="L66" s="72"/>
      <c r="M66" s="72"/>
      <c r="N66" s="71"/>
      <c r="O66" s="39"/>
      <c r="P66" s="73"/>
      <c r="Q66" s="72"/>
      <c r="R66" s="72"/>
      <c r="S66" s="34">
        <f>1000001</f>
        <v>1000001</v>
      </c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</row>
    <row r="67" spans="1:39" x14ac:dyDescent="0.25">
      <c r="A67" s="48" t="s">
        <v>67</v>
      </c>
      <c r="B67" s="30"/>
      <c r="C67" s="53"/>
      <c r="D67" s="53"/>
      <c r="E67" s="53"/>
      <c r="F67" s="53"/>
      <c r="G67" s="53"/>
      <c r="H67" s="53"/>
      <c r="I67" s="53"/>
      <c r="J67" s="53"/>
      <c r="K67" s="30"/>
      <c r="L67" s="30"/>
      <c r="M67" s="30"/>
      <c r="N67" s="38"/>
      <c r="O67" s="38"/>
      <c r="P67" s="38"/>
      <c r="Q67" s="30"/>
      <c r="R67" s="30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</row>
    <row r="68" spans="1:39" ht="12.75" customHeight="1" x14ac:dyDescent="0.25">
      <c r="A68" s="40" t="s">
        <v>68</v>
      </c>
      <c r="B68" s="41"/>
      <c r="C68" s="29"/>
      <c r="D68" s="124"/>
      <c r="E68" s="29"/>
      <c r="F68" s="75"/>
      <c r="G68" s="42">
        <v>0</v>
      </c>
      <c r="H68" s="75"/>
      <c r="I68" s="42">
        <v>0</v>
      </c>
      <c r="J68" s="75"/>
      <c r="K68" s="76"/>
      <c r="L68" s="76"/>
      <c r="M68" s="76"/>
      <c r="N68" s="50"/>
      <c r="O68" s="42">
        <v>0</v>
      </c>
      <c r="P68" s="45"/>
      <c r="Q68" s="76"/>
      <c r="R68" s="42">
        <v>0</v>
      </c>
      <c r="S68" s="42">
        <v>0</v>
      </c>
      <c r="T68" s="43"/>
      <c r="U68" s="42">
        <v>0</v>
      </c>
      <c r="V68" s="42">
        <v>0</v>
      </c>
      <c r="W68" s="43"/>
      <c r="X68" s="43"/>
      <c r="Y68" s="42"/>
      <c r="Z68" s="42"/>
      <c r="AA68" s="43"/>
      <c r="AB68" s="42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</row>
    <row r="69" spans="1:39" x14ac:dyDescent="0.25">
      <c r="A69" s="11" t="s">
        <v>69</v>
      </c>
      <c r="B69" s="12"/>
      <c r="C69" s="19"/>
      <c r="D69" s="19"/>
      <c r="E69" s="19"/>
      <c r="F69" s="53"/>
      <c r="G69" s="13"/>
      <c r="H69" s="53"/>
      <c r="I69" s="13"/>
      <c r="J69" s="53"/>
      <c r="K69" s="30"/>
      <c r="L69" s="30"/>
      <c r="M69" s="30"/>
      <c r="N69" s="31"/>
      <c r="O69" s="13"/>
      <c r="P69" s="47"/>
      <c r="Q69" s="30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</row>
    <row r="70" spans="1:39" x14ac:dyDescent="0.25">
      <c r="A70" s="14" t="s">
        <v>70</v>
      </c>
      <c r="B70" s="15"/>
      <c r="C70" s="16"/>
      <c r="D70" s="125"/>
      <c r="E70" s="16"/>
      <c r="F70" s="52"/>
      <c r="G70" s="17">
        <f>G68</f>
        <v>0</v>
      </c>
      <c r="H70" s="52"/>
      <c r="I70" s="17">
        <f>I68</f>
        <v>0</v>
      </c>
      <c r="J70" s="52"/>
      <c r="K70" s="32"/>
      <c r="L70" s="32"/>
      <c r="M70" s="32"/>
      <c r="N70" s="51"/>
      <c r="O70" s="17">
        <f>O68</f>
        <v>0</v>
      </c>
      <c r="P70" s="46"/>
      <c r="Q70" s="32"/>
      <c r="R70" s="17">
        <f>R68</f>
        <v>0</v>
      </c>
      <c r="S70" s="17">
        <f>S68</f>
        <v>0</v>
      </c>
      <c r="T70" s="18"/>
      <c r="U70" s="17">
        <f>U68</f>
        <v>0</v>
      </c>
      <c r="V70" s="17">
        <f>V68</f>
        <v>0</v>
      </c>
      <c r="W70" s="18"/>
      <c r="X70" s="18"/>
      <c r="Y70" s="17"/>
      <c r="Z70" s="17"/>
      <c r="AA70" s="18"/>
      <c r="AB70" s="17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</row>
    <row r="71" spans="1:39" x14ac:dyDescent="0.25">
      <c r="A71" s="14" t="s">
        <v>71</v>
      </c>
      <c r="B71" s="15"/>
      <c r="C71" s="16"/>
      <c r="D71" s="125"/>
      <c r="E71" s="16"/>
      <c r="F71" s="52"/>
      <c r="G71" s="17">
        <v>0</v>
      </c>
      <c r="H71" s="52"/>
      <c r="I71" s="17">
        <v>0</v>
      </c>
      <c r="J71" s="52"/>
      <c r="K71" s="32"/>
      <c r="L71" s="32"/>
      <c r="M71" s="32"/>
      <c r="N71" s="51"/>
      <c r="O71" s="17">
        <v>0</v>
      </c>
      <c r="P71" s="46"/>
      <c r="Q71" s="32"/>
      <c r="R71" s="17">
        <v>0</v>
      </c>
      <c r="S71" s="17">
        <v>0</v>
      </c>
      <c r="T71" s="18"/>
      <c r="U71" s="17">
        <v>0</v>
      </c>
      <c r="V71" s="17">
        <v>0</v>
      </c>
      <c r="W71" s="18"/>
      <c r="X71" s="18"/>
      <c r="Y71" s="17"/>
      <c r="Z71" s="17"/>
      <c r="AA71" s="18"/>
      <c r="AB71" s="17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</row>
    <row r="72" spans="1:39" x14ac:dyDescent="0.25">
      <c r="A72" s="11" t="s">
        <v>72</v>
      </c>
      <c r="B72" s="12"/>
      <c r="C72" s="19"/>
      <c r="D72" s="19"/>
      <c r="E72" s="19"/>
      <c r="F72" s="53"/>
      <c r="G72" s="13"/>
      <c r="H72" s="53"/>
      <c r="I72" s="13"/>
      <c r="J72" s="53"/>
      <c r="K72" s="30"/>
      <c r="L72" s="30"/>
      <c r="M72" s="30"/>
      <c r="N72" s="31"/>
      <c r="O72" s="13"/>
      <c r="P72" s="47"/>
      <c r="Q72" s="30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</row>
    <row r="73" spans="1:39" x14ac:dyDescent="0.25">
      <c r="A73" s="14" t="s">
        <v>73</v>
      </c>
      <c r="B73" s="15"/>
      <c r="C73" s="16"/>
      <c r="D73" s="125"/>
      <c r="E73" s="16"/>
      <c r="F73" s="52"/>
      <c r="G73" s="17">
        <v>0</v>
      </c>
      <c r="H73" s="52"/>
      <c r="I73" s="17">
        <v>0</v>
      </c>
      <c r="J73" s="52"/>
      <c r="K73" s="32"/>
      <c r="L73" s="32"/>
      <c r="M73" s="32"/>
      <c r="N73" s="51"/>
      <c r="O73" s="17">
        <v>0</v>
      </c>
      <c r="P73" s="46"/>
      <c r="Q73" s="32"/>
      <c r="R73" s="17">
        <v>0</v>
      </c>
      <c r="S73" s="17">
        <v>0</v>
      </c>
      <c r="T73" s="18"/>
      <c r="U73" s="17">
        <v>0</v>
      </c>
      <c r="V73" s="17">
        <v>0</v>
      </c>
      <c r="W73" s="18"/>
      <c r="X73" s="18"/>
      <c r="Y73" s="17"/>
      <c r="Z73" s="17"/>
      <c r="AA73" s="18"/>
      <c r="AB73" s="17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</row>
    <row r="74" spans="1:39" x14ac:dyDescent="0.25">
      <c r="A74" s="11" t="s">
        <v>74</v>
      </c>
      <c r="B74" s="12"/>
      <c r="C74" s="19"/>
      <c r="D74" s="19"/>
      <c r="E74" s="19"/>
      <c r="F74" s="53"/>
      <c r="G74" s="13"/>
      <c r="H74" s="53"/>
      <c r="I74" s="13"/>
      <c r="J74" s="53"/>
      <c r="K74" s="30"/>
      <c r="L74" s="30"/>
      <c r="M74" s="30"/>
      <c r="N74" s="71"/>
      <c r="O74" s="13"/>
      <c r="P74" s="47"/>
      <c r="Q74" s="30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</row>
    <row r="75" spans="1:39" x14ac:dyDescent="0.25">
      <c r="A75" s="14" t="s">
        <v>75</v>
      </c>
      <c r="B75" s="15"/>
      <c r="C75" s="16"/>
      <c r="D75" s="125"/>
      <c r="E75" s="16"/>
      <c r="F75" s="52"/>
      <c r="G75" s="17"/>
      <c r="H75" s="52"/>
      <c r="I75" s="17"/>
      <c r="J75" s="52"/>
      <c r="K75" s="32"/>
      <c r="L75" s="32"/>
      <c r="M75" s="32"/>
      <c r="N75" s="50"/>
      <c r="O75" s="17"/>
      <c r="P75" s="46"/>
      <c r="Q75" s="32"/>
      <c r="R75" s="17">
        <v>0</v>
      </c>
      <c r="S75" s="17">
        <v>0</v>
      </c>
      <c r="T75" s="18"/>
      <c r="U75" s="17">
        <v>0</v>
      </c>
      <c r="V75" s="17">
        <v>0</v>
      </c>
      <c r="W75" s="18"/>
      <c r="X75" s="18"/>
      <c r="Y75" s="17"/>
      <c r="Z75" s="17"/>
      <c r="AA75" s="18"/>
      <c r="AB75" s="17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</row>
    <row r="76" spans="1:39" x14ac:dyDescent="0.25">
      <c r="A76" s="14" t="s">
        <v>76</v>
      </c>
      <c r="B76" s="15"/>
      <c r="C76" s="16"/>
      <c r="D76" s="125"/>
      <c r="E76" s="16"/>
      <c r="F76" s="52"/>
      <c r="G76" s="17">
        <f>G27+G33+G64</f>
        <v>70572.925000000003</v>
      </c>
      <c r="H76" s="52"/>
      <c r="I76" s="17">
        <f>I65</f>
        <v>0</v>
      </c>
      <c r="J76" s="52"/>
      <c r="K76" s="32"/>
      <c r="L76" s="32"/>
      <c r="M76" s="32"/>
      <c r="N76" s="51"/>
      <c r="O76" s="17">
        <f>O27+O33+O64</f>
        <v>128088.95800000001</v>
      </c>
      <c r="P76" s="46"/>
      <c r="Q76" s="32"/>
      <c r="R76" s="17">
        <f>R27+R33+R64</f>
        <v>82618.455999999991</v>
      </c>
      <c r="S76" s="17">
        <f>S27+S33+S64</f>
        <v>66673.038</v>
      </c>
      <c r="T76" s="18"/>
      <c r="U76" s="17">
        <f>U27+U33+U64</f>
        <v>62601.407999999996</v>
      </c>
      <c r="V76" s="17">
        <f>V27+V33+V64</f>
        <v>62604.407999999996</v>
      </c>
      <c r="W76" s="99"/>
      <c r="X76" s="18"/>
      <c r="Y76" s="17"/>
      <c r="Z76" s="17"/>
      <c r="AA76" s="18"/>
      <c r="AB76" s="17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</row>
    <row r="77" spans="1:39" ht="15" customHeight="1" x14ac:dyDescent="0.25">
      <c r="A77" s="11" t="s">
        <v>77</v>
      </c>
      <c r="B77" s="12"/>
      <c r="C77" s="19"/>
      <c r="D77" s="19"/>
      <c r="E77" s="19"/>
      <c r="F77" s="53"/>
      <c r="G77" s="53"/>
      <c r="H77" s="53"/>
      <c r="I77" s="53"/>
      <c r="J77" s="53"/>
      <c r="K77" s="30"/>
      <c r="L77" s="30"/>
      <c r="M77" s="30"/>
      <c r="N77" s="31"/>
      <c r="O77" s="13"/>
      <c r="P77" s="47"/>
      <c r="Q77" s="30"/>
      <c r="R77" s="30"/>
      <c r="S77" s="31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</row>
    <row r="78" spans="1:39" ht="15.75" x14ac:dyDescent="0.25">
      <c r="A78" s="92"/>
      <c r="B78" s="93"/>
      <c r="C78" s="117"/>
      <c r="D78" s="117"/>
      <c r="E78" s="94"/>
      <c r="F78" s="95"/>
      <c r="G78" s="95"/>
      <c r="H78" s="95"/>
      <c r="I78" s="95"/>
      <c r="J78" s="95"/>
      <c r="K78" s="95"/>
      <c r="L78" s="93"/>
      <c r="M78" s="95"/>
      <c r="N78" s="96"/>
      <c r="O78" s="95"/>
      <c r="P78" s="96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</row>
    <row r="79" spans="1:39" ht="15" customHeight="1" x14ac:dyDescent="0.25">
      <c r="A79" s="14" t="s">
        <v>78</v>
      </c>
      <c r="B79" s="15"/>
      <c r="C79" s="16"/>
      <c r="D79" s="125"/>
      <c r="E79" s="16"/>
      <c r="F79" s="16"/>
      <c r="G79" s="87"/>
      <c r="H79" s="16"/>
      <c r="I79" s="16"/>
      <c r="J79" s="16"/>
      <c r="K79" s="15"/>
      <c r="L79" s="15"/>
      <c r="M79" s="15"/>
      <c r="N79" s="17">
        <f>SUM(N78:N78)</f>
        <v>0</v>
      </c>
      <c r="O79" s="18"/>
      <c r="P79" s="17">
        <f>SUM(P78:P78)</f>
        <v>0</v>
      </c>
      <c r="Q79" s="15"/>
      <c r="R79" s="15"/>
      <c r="S79" s="18"/>
      <c r="T79" s="18"/>
      <c r="U79" s="18"/>
      <c r="V79" s="17">
        <f>SUM(V78:V78)</f>
        <v>0</v>
      </c>
      <c r="W79" s="18"/>
      <c r="X79" s="18"/>
      <c r="Y79" s="17"/>
      <c r="Z79" s="17"/>
      <c r="AA79" s="18"/>
      <c r="AB79" s="17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</row>
    <row r="80" spans="1:39" ht="15" customHeight="1" x14ac:dyDescent="0.25">
      <c r="A80" s="11" t="s">
        <v>79</v>
      </c>
      <c r="B80" s="12"/>
      <c r="C80" s="19"/>
      <c r="D80" s="19"/>
      <c r="E80" s="19"/>
      <c r="F80" s="19"/>
      <c r="G80" s="98"/>
      <c r="H80" s="19"/>
      <c r="I80" s="19"/>
      <c r="J80" s="19"/>
      <c r="K80" s="12"/>
      <c r="L80" s="12"/>
      <c r="M80" s="12"/>
      <c r="N80" s="13"/>
      <c r="O80" s="13"/>
      <c r="P80" s="13"/>
      <c r="Q80" s="12"/>
      <c r="R80" s="12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</row>
    <row r="81" spans="1:39" ht="15.75" x14ac:dyDescent="0.25">
      <c r="A81" s="92"/>
      <c r="B81" s="7"/>
      <c r="C81" s="6"/>
      <c r="D81" s="117"/>
      <c r="E81" s="95"/>
      <c r="F81" s="95"/>
      <c r="G81" s="95"/>
      <c r="H81" s="95"/>
      <c r="I81" s="95"/>
      <c r="J81" s="95"/>
      <c r="K81" s="95"/>
      <c r="L81" s="7"/>
      <c r="M81" s="97"/>
      <c r="N81" s="96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</row>
    <row r="82" spans="1:39" ht="15" customHeight="1" x14ac:dyDescent="0.25">
      <c r="A82" s="14" t="s">
        <v>80</v>
      </c>
      <c r="B82" s="15"/>
      <c r="C82" s="16"/>
      <c r="D82" s="125"/>
      <c r="E82" s="16"/>
      <c r="F82" s="16"/>
      <c r="G82" s="16"/>
      <c r="H82" s="16"/>
      <c r="I82" s="87"/>
      <c r="J82" s="16"/>
      <c r="K82" s="15"/>
      <c r="L82" s="15"/>
      <c r="M82" s="15"/>
      <c r="N82" s="17">
        <f>SUM(N81:N81)</f>
        <v>0</v>
      </c>
      <c r="O82" s="18"/>
      <c r="P82" s="17">
        <f>SUM(P81:P81)</f>
        <v>0</v>
      </c>
      <c r="Q82" s="15"/>
      <c r="R82" s="15"/>
      <c r="S82" s="18"/>
      <c r="T82" s="18"/>
      <c r="U82" s="18"/>
      <c r="V82" s="17">
        <f>SUM(V81:V81)</f>
        <v>0</v>
      </c>
      <c r="W82" s="18"/>
      <c r="X82" s="18"/>
      <c r="Y82" s="17"/>
      <c r="Z82" s="17"/>
      <c r="AA82" s="18"/>
      <c r="AB82" s="17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</row>
    <row r="83" spans="1:39" ht="15" customHeight="1" x14ac:dyDescent="0.25">
      <c r="C83" s="22"/>
      <c r="E83" s="22"/>
      <c r="F83" s="22"/>
      <c r="G83" s="22"/>
      <c r="H83" s="22"/>
      <c r="I83" s="88"/>
      <c r="J83" s="22"/>
    </row>
    <row r="84" spans="1:39" ht="15.75" customHeight="1" x14ac:dyDescent="0.25">
      <c r="A84" s="23" t="s">
        <v>81</v>
      </c>
      <c r="B84" s="24"/>
      <c r="C84" s="25"/>
      <c r="D84" s="25"/>
      <c r="E84" s="25"/>
      <c r="F84" s="25"/>
      <c r="G84" s="25"/>
      <c r="H84" s="25"/>
      <c r="I84" s="25"/>
      <c r="J84" s="25"/>
      <c r="K84" s="24"/>
      <c r="L84" s="24"/>
      <c r="M84" s="24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</row>
    <row r="85" spans="1:39" x14ac:dyDescent="0.25">
      <c r="C85" s="22"/>
      <c r="E85" s="22"/>
      <c r="F85" s="22"/>
      <c r="G85" s="22"/>
      <c r="H85" s="22"/>
      <c r="I85" s="22"/>
      <c r="J85" s="22"/>
    </row>
    <row r="86" spans="1:39" ht="15" customHeight="1" x14ac:dyDescent="0.25">
      <c r="A86" s="158" t="s">
        <v>11</v>
      </c>
      <c r="B86" s="159" t="s">
        <v>10</v>
      </c>
      <c r="C86" s="158" t="s">
        <v>44</v>
      </c>
      <c r="D86" s="159" t="s">
        <v>12</v>
      </c>
      <c r="E86" s="162" t="s">
        <v>13</v>
      </c>
      <c r="F86" s="177"/>
      <c r="G86" s="177"/>
      <c r="H86" s="177"/>
      <c r="I86" s="177"/>
      <c r="J86" s="163"/>
      <c r="K86" s="158" t="s">
        <v>14</v>
      </c>
      <c r="L86" s="158" t="s">
        <v>45</v>
      </c>
      <c r="M86" s="158" t="s">
        <v>15</v>
      </c>
      <c r="N86" s="158" t="s">
        <v>18</v>
      </c>
      <c r="O86" s="158" t="s">
        <v>16</v>
      </c>
      <c r="P86" s="158" t="s">
        <v>46</v>
      </c>
      <c r="Q86" s="162" t="s">
        <v>19</v>
      </c>
      <c r="R86" s="163"/>
      <c r="S86" s="174" t="s">
        <v>20</v>
      </c>
      <c r="T86" s="174" t="s">
        <v>21</v>
      </c>
      <c r="U86" s="158" t="s">
        <v>22</v>
      </c>
      <c r="V86" s="158" t="s">
        <v>47</v>
      </c>
      <c r="W86" s="158" t="s">
        <v>48</v>
      </c>
      <c r="X86" s="164" t="s">
        <v>23</v>
      </c>
      <c r="Y86" s="158" t="s">
        <v>49</v>
      </c>
      <c r="Z86" s="158" t="s">
        <v>24</v>
      </c>
      <c r="AA86" s="158" t="s">
        <v>25</v>
      </c>
      <c r="AB86" s="158" t="s">
        <v>26</v>
      </c>
      <c r="AC86" s="158" t="s">
        <v>50</v>
      </c>
      <c r="AD86" s="158" t="s">
        <v>27</v>
      </c>
      <c r="AE86" s="158"/>
      <c r="AF86" s="158"/>
      <c r="AG86" s="158"/>
      <c r="AH86" s="158"/>
      <c r="AI86" s="158"/>
      <c r="AJ86" s="158" t="s">
        <v>28</v>
      </c>
      <c r="AK86" s="158"/>
      <c r="AL86" s="158"/>
      <c r="AM86" s="158"/>
    </row>
    <row r="87" spans="1:39" ht="15.75" customHeight="1" x14ac:dyDescent="0.25">
      <c r="A87" s="158"/>
      <c r="B87" s="160"/>
      <c r="C87" s="158"/>
      <c r="D87" s="160"/>
      <c r="E87" s="159" t="s">
        <v>51</v>
      </c>
      <c r="F87" s="175" t="s">
        <v>1</v>
      </c>
      <c r="G87" s="175" t="s">
        <v>3</v>
      </c>
      <c r="H87" s="175" t="s">
        <v>4</v>
      </c>
      <c r="I87" s="175" t="s">
        <v>2</v>
      </c>
      <c r="J87" s="175" t="s">
        <v>9</v>
      </c>
      <c r="K87" s="158"/>
      <c r="L87" s="158"/>
      <c r="M87" s="158"/>
      <c r="N87" s="158"/>
      <c r="O87" s="158"/>
      <c r="P87" s="158"/>
      <c r="Q87" s="170" t="s">
        <v>7</v>
      </c>
      <c r="R87" s="170" t="s">
        <v>8</v>
      </c>
      <c r="S87" s="174"/>
      <c r="T87" s="174"/>
      <c r="U87" s="158"/>
      <c r="V87" s="158"/>
      <c r="W87" s="158"/>
      <c r="X87" s="158"/>
      <c r="Y87" s="158"/>
      <c r="Z87" s="158"/>
      <c r="AA87" s="158"/>
      <c r="AB87" s="158"/>
      <c r="AC87" s="158"/>
      <c r="AD87" s="158" t="s">
        <v>29</v>
      </c>
      <c r="AE87" s="158"/>
      <c r="AF87" s="158" t="s">
        <v>30</v>
      </c>
      <c r="AG87" s="158"/>
      <c r="AH87" s="159" t="s">
        <v>31</v>
      </c>
      <c r="AI87" s="159" t="s">
        <v>32</v>
      </c>
      <c r="AJ87" s="159" t="s">
        <v>52</v>
      </c>
      <c r="AK87" s="159" t="s">
        <v>33</v>
      </c>
      <c r="AL87" s="159" t="s">
        <v>34</v>
      </c>
      <c r="AM87" s="159" t="s">
        <v>35</v>
      </c>
    </row>
    <row r="88" spans="1:39" ht="82.5" customHeight="1" x14ac:dyDescent="0.25">
      <c r="A88" s="158"/>
      <c r="B88" s="161"/>
      <c r="C88" s="158"/>
      <c r="D88" s="161"/>
      <c r="E88" s="161"/>
      <c r="F88" s="176"/>
      <c r="G88" s="176"/>
      <c r="H88" s="176"/>
      <c r="I88" s="176"/>
      <c r="J88" s="176"/>
      <c r="K88" s="158"/>
      <c r="L88" s="158"/>
      <c r="M88" s="158"/>
      <c r="N88" s="158"/>
      <c r="O88" s="158"/>
      <c r="P88" s="158"/>
      <c r="Q88" s="171"/>
      <c r="R88" s="171"/>
      <c r="S88" s="174"/>
      <c r="T88" s="174"/>
      <c r="U88" s="158"/>
      <c r="V88" s="158"/>
      <c r="W88" s="158"/>
      <c r="X88" s="158"/>
      <c r="Y88" s="158"/>
      <c r="Z88" s="158"/>
      <c r="AA88" s="158"/>
      <c r="AB88" s="158"/>
      <c r="AC88" s="158"/>
      <c r="AD88" s="134" t="s">
        <v>37</v>
      </c>
      <c r="AE88" s="134" t="s">
        <v>38</v>
      </c>
      <c r="AF88" s="5" t="s">
        <v>7</v>
      </c>
      <c r="AG88" s="5" t="s">
        <v>8</v>
      </c>
      <c r="AH88" s="161"/>
      <c r="AI88" s="161"/>
      <c r="AJ88" s="161"/>
      <c r="AK88" s="161"/>
      <c r="AL88" s="161"/>
      <c r="AM88" s="161"/>
    </row>
    <row r="89" spans="1:39" ht="15.75" x14ac:dyDescent="0.25">
      <c r="A89" s="10">
        <v>1</v>
      </c>
      <c r="B89" s="10">
        <f>A89+1</f>
        <v>2</v>
      </c>
      <c r="C89" s="10">
        <f t="shared" ref="C89:E89" si="1">B89+1</f>
        <v>3</v>
      </c>
      <c r="D89" s="10">
        <f t="shared" si="1"/>
        <v>4</v>
      </c>
      <c r="E89" s="10">
        <f t="shared" si="1"/>
        <v>5</v>
      </c>
      <c r="F89" s="10">
        <f>E89+1</f>
        <v>6</v>
      </c>
      <c r="G89" s="10">
        <f t="shared" ref="G89:Q89" si="2">F89+1</f>
        <v>7</v>
      </c>
      <c r="H89" s="10">
        <f t="shared" si="2"/>
        <v>8</v>
      </c>
      <c r="I89" s="10">
        <f t="shared" si="2"/>
        <v>9</v>
      </c>
      <c r="J89" s="10">
        <f t="shared" si="2"/>
        <v>10</v>
      </c>
      <c r="K89" s="10">
        <f t="shared" si="2"/>
        <v>11</v>
      </c>
      <c r="L89" s="10">
        <f t="shared" si="2"/>
        <v>12</v>
      </c>
      <c r="M89" s="10">
        <f t="shared" si="2"/>
        <v>13</v>
      </c>
      <c r="N89" s="10">
        <f t="shared" si="2"/>
        <v>14</v>
      </c>
      <c r="O89" s="10">
        <f t="shared" si="2"/>
        <v>15</v>
      </c>
      <c r="P89" s="65">
        <f t="shared" si="2"/>
        <v>16</v>
      </c>
      <c r="Q89" s="10">
        <f t="shared" si="2"/>
        <v>17</v>
      </c>
      <c r="R89" s="10">
        <v>18</v>
      </c>
      <c r="S89" s="101">
        <f>R89+1</f>
        <v>19</v>
      </c>
      <c r="T89" s="10">
        <f t="shared" ref="T89:AM89" si="3">S89+1</f>
        <v>20</v>
      </c>
      <c r="U89" s="10">
        <f t="shared" si="3"/>
        <v>21</v>
      </c>
      <c r="V89" s="10">
        <f t="shared" si="3"/>
        <v>22</v>
      </c>
      <c r="W89" s="10">
        <f t="shared" si="3"/>
        <v>23</v>
      </c>
      <c r="X89" s="10">
        <f t="shared" si="3"/>
        <v>24</v>
      </c>
      <c r="Y89" s="10">
        <f t="shared" si="3"/>
        <v>25</v>
      </c>
      <c r="Z89" s="10">
        <f t="shared" si="3"/>
        <v>26</v>
      </c>
      <c r="AA89" s="10">
        <f t="shared" si="3"/>
        <v>27</v>
      </c>
      <c r="AB89" s="10">
        <f t="shared" si="3"/>
        <v>28</v>
      </c>
      <c r="AC89" s="10">
        <f t="shared" si="3"/>
        <v>29</v>
      </c>
      <c r="AD89" s="10">
        <f t="shared" si="3"/>
        <v>30</v>
      </c>
      <c r="AE89" s="10">
        <f t="shared" si="3"/>
        <v>31</v>
      </c>
      <c r="AF89" s="10">
        <f t="shared" si="3"/>
        <v>32</v>
      </c>
      <c r="AG89" s="10">
        <f t="shared" si="3"/>
        <v>33</v>
      </c>
      <c r="AH89" s="10">
        <f t="shared" si="3"/>
        <v>34</v>
      </c>
      <c r="AI89" s="10">
        <f t="shared" si="3"/>
        <v>35</v>
      </c>
      <c r="AJ89" s="10">
        <f t="shared" si="3"/>
        <v>36</v>
      </c>
      <c r="AK89" s="10">
        <f t="shared" si="3"/>
        <v>37</v>
      </c>
      <c r="AL89" s="10">
        <f t="shared" si="3"/>
        <v>38</v>
      </c>
      <c r="AM89" s="10">
        <f t="shared" si="3"/>
        <v>39</v>
      </c>
    </row>
    <row r="90" spans="1:39" ht="15" customHeight="1" x14ac:dyDescent="0.25">
      <c r="A90" s="11" t="s">
        <v>53</v>
      </c>
      <c r="B90" s="12"/>
      <c r="C90" s="19"/>
      <c r="D90" s="53"/>
      <c r="E90" s="53"/>
      <c r="F90" s="53"/>
      <c r="G90" s="53"/>
      <c r="H90" s="53"/>
      <c r="I90" s="53"/>
      <c r="J90" s="53"/>
      <c r="K90" s="30"/>
      <c r="L90" s="30"/>
      <c r="M90" s="30"/>
      <c r="N90" s="38"/>
      <c r="O90" s="31"/>
      <c r="P90" s="47"/>
      <c r="Q90" s="30"/>
      <c r="R90" s="30"/>
      <c r="S90" s="31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</row>
    <row r="91" spans="1:39" ht="15" customHeight="1" x14ac:dyDescent="0.25">
      <c r="A91" s="11" t="s">
        <v>54</v>
      </c>
      <c r="B91" s="12"/>
      <c r="C91" s="19"/>
      <c r="D91" s="53"/>
      <c r="E91" s="53"/>
      <c r="F91" s="53"/>
      <c r="G91" s="53"/>
      <c r="H91" s="53"/>
      <c r="I91" s="53"/>
      <c r="J91" s="53"/>
      <c r="K91" s="30"/>
      <c r="L91" s="30"/>
      <c r="M91" s="30"/>
      <c r="N91" s="38"/>
      <c r="O91" s="31"/>
      <c r="P91" s="47"/>
      <c r="Q91" s="30"/>
      <c r="R91" s="30"/>
      <c r="S91" s="31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</row>
    <row r="92" spans="1:39" ht="15" customHeight="1" x14ac:dyDescent="0.25">
      <c r="A92" s="11" t="s">
        <v>55</v>
      </c>
      <c r="B92" s="12"/>
      <c r="C92" s="19"/>
      <c r="D92" s="53"/>
      <c r="E92" s="53"/>
      <c r="F92" s="53"/>
      <c r="G92" s="53"/>
      <c r="H92" s="53"/>
      <c r="I92" s="53"/>
      <c r="J92" s="53"/>
      <c r="K92" s="30"/>
      <c r="L92" s="30"/>
      <c r="M92" s="30"/>
      <c r="N92" s="38"/>
      <c r="O92" s="31"/>
      <c r="P92" s="47"/>
      <c r="Q92" s="30"/>
      <c r="R92" s="30"/>
      <c r="S92" s="31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</row>
    <row r="93" spans="1:39" x14ac:dyDescent="0.25">
      <c r="A93" s="14" t="s">
        <v>56</v>
      </c>
      <c r="B93" s="15"/>
      <c r="C93" s="16"/>
      <c r="D93" s="126"/>
      <c r="E93" s="52"/>
      <c r="F93" s="52"/>
      <c r="G93" s="52"/>
      <c r="H93" s="52"/>
      <c r="I93" s="52"/>
      <c r="J93" s="52"/>
      <c r="K93" s="32"/>
      <c r="L93" s="32"/>
      <c r="M93" s="32"/>
      <c r="N93" s="58">
        <v>0</v>
      </c>
      <c r="O93" s="35"/>
      <c r="P93" s="46">
        <v>0</v>
      </c>
      <c r="Q93" s="32"/>
      <c r="R93" s="32"/>
      <c r="S93" s="35"/>
      <c r="T93" s="18"/>
      <c r="U93" s="18"/>
      <c r="V93" s="17">
        <v>0</v>
      </c>
      <c r="W93" s="18"/>
      <c r="X93" s="18"/>
      <c r="Y93" s="17">
        <v>0</v>
      </c>
      <c r="Z93" s="17">
        <v>0</v>
      </c>
      <c r="AA93" s="18"/>
      <c r="AB93" s="17">
        <v>0</v>
      </c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</row>
    <row r="94" spans="1:39" ht="15" customHeight="1" x14ac:dyDescent="0.25">
      <c r="A94" s="11" t="s">
        <v>57</v>
      </c>
      <c r="B94" s="12"/>
      <c r="C94" s="19"/>
      <c r="D94" s="53"/>
      <c r="E94" s="53"/>
      <c r="F94" s="53"/>
      <c r="G94" s="53"/>
      <c r="H94" s="53"/>
      <c r="I94" s="53"/>
      <c r="J94" s="53"/>
      <c r="K94" s="30"/>
      <c r="L94" s="30"/>
      <c r="M94" s="30"/>
      <c r="N94" s="53"/>
      <c r="O94" s="31"/>
      <c r="P94" s="66"/>
      <c r="Q94" s="30"/>
      <c r="R94" s="30"/>
      <c r="S94" s="31"/>
      <c r="T94" s="13"/>
      <c r="U94" s="13"/>
      <c r="V94" s="27"/>
      <c r="W94" s="13"/>
      <c r="X94" s="13"/>
      <c r="Y94" s="27"/>
      <c r="Z94" s="27"/>
      <c r="AA94" s="13"/>
      <c r="AB94" s="27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</row>
    <row r="95" spans="1:39" x14ac:dyDescent="0.25">
      <c r="A95" s="14" t="s">
        <v>58</v>
      </c>
      <c r="B95" s="15"/>
      <c r="C95" s="16"/>
      <c r="D95" s="126"/>
      <c r="E95" s="52"/>
      <c r="F95" s="52"/>
      <c r="G95" s="52"/>
      <c r="H95" s="52"/>
      <c r="I95" s="52"/>
      <c r="J95" s="52"/>
      <c r="K95" s="32"/>
      <c r="L95" s="32"/>
      <c r="M95" s="32"/>
      <c r="N95" s="58">
        <v>0</v>
      </c>
      <c r="O95" s="35"/>
      <c r="P95" s="46">
        <v>0</v>
      </c>
      <c r="Q95" s="32"/>
      <c r="R95" s="32"/>
      <c r="S95" s="35"/>
      <c r="T95" s="18"/>
      <c r="U95" s="18"/>
      <c r="V95" s="17">
        <v>0</v>
      </c>
      <c r="W95" s="18"/>
      <c r="X95" s="18"/>
      <c r="Y95" s="17">
        <v>0</v>
      </c>
      <c r="Z95" s="17">
        <v>0</v>
      </c>
      <c r="AA95" s="18"/>
      <c r="AB95" s="17">
        <v>0</v>
      </c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</row>
    <row r="96" spans="1:39" x14ac:dyDescent="0.25">
      <c r="A96" s="14" t="s">
        <v>59</v>
      </c>
      <c r="B96" s="15"/>
      <c r="C96" s="16"/>
      <c r="D96" s="126"/>
      <c r="E96" s="52"/>
      <c r="F96" s="52"/>
      <c r="G96" s="52"/>
      <c r="H96" s="52"/>
      <c r="I96" s="52"/>
      <c r="J96" s="52"/>
      <c r="K96" s="32"/>
      <c r="L96" s="32"/>
      <c r="M96" s="32"/>
      <c r="N96" s="58">
        <v>0</v>
      </c>
      <c r="O96" s="35"/>
      <c r="P96" s="46">
        <v>0</v>
      </c>
      <c r="Q96" s="32"/>
      <c r="R96" s="32"/>
      <c r="S96" s="35"/>
      <c r="T96" s="18"/>
      <c r="U96" s="18"/>
      <c r="V96" s="17">
        <v>0</v>
      </c>
      <c r="W96" s="18"/>
      <c r="X96" s="18"/>
      <c r="Y96" s="17">
        <v>0</v>
      </c>
      <c r="Z96" s="17">
        <v>0</v>
      </c>
      <c r="AA96" s="18"/>
      <c r="AB96" s="17">
        <v>0</v>
      </c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</row>
    <row r="97" spans="1:39" ht="15" customHeight="1" x14ac:dyDescent="0.25">
      <c r="A97" s="11" t="s">
        <v>60</v>
      </c>
      <c r="B97" s="12"/>
      <c r="C97" s="19"/>
      <c r="D97" s="53"/>
      <c r="E97" s="53"/>
      <c r="F97" s="53"/>
      <c r="G97" s="53"/>
      <c r="H97" s="53"/>
      <c r="I97" s="53"/>
      <c r="J97" s="53"/>
      <c r="K97" s="30"/>
      <c r="L97" s="30"/>
      <c r="M97" s="30"/>
      <c r="N97" s="53"/>
      <c r="O97" s="31"/>
      <c r="P97" s="66"/>
      <c r="Q97" s="30"/>
      <c r="R97" s="30"/>
      <c r="S97" s="31"/>
      <c r="T97" s="13"/>
      <c r="U97" s="13"/>
      <c r="V97" s="27"/>
      <c r="W97" s="13"/>
      <c r="X97" s="13"/>
      <c r="Y97" s="27"/>
      <c r="Z97" s="27"/>
      <c r="AA97" s="13"/>
      <c r="AB97" s="27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</row>
    <row r="98" spans="1:39" ht="15" customHeight="1" x14ac:dyDescent="0.25">
      <c r="A98" s="36" t="s">
        <v>61</v>
      </c>
      <c r="B98" s="37"/>
      <c r="C98" s="28"/>
      <c r="D98" s="53"/>
      <c r="E98" s="53"/>
      <c r="F98" s="53"/>
      <c r="G98" s="53"/>
      <c r="H98" s="53"/>
      <c r="I98" s="53"/>
      <c r="J98" s="53"/>
      <c r="K98" s="30"/>
      <c r="L98" s="30"/>
      <c r="M98" s="30"/>
      <c r="N98" s="53"/>
      <c r="O98" s="31"/>
      <c r="P98" s="66"/>
      <c r="Q98" s="30"/>
      <c r="R98" s="30"/>
      <c r="S98" s="31"/>
      <c r="T98" s="13"/>
      <c r="U98" s="13"/>
      <c r="V98" s="27"/>
      <c r="W98" s="13"/>
      <c r="X98" s="13"/>
      <c r="Y98" s="27"/>
      <c r="Z98" s="27"/>
      <c r="AA98" s="13"/>
      <c r="AB98" s="27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</row>
    <row r="99" spans="1:39" x14ac:dyDescent="0.25">
      <c r="A99" s="40" t="s">
        <v>62</v>
      </c>
      <c r="B99" s="41"/>
      <c r="C99" s="29"/>
      <c r="D99" s="126"/>
      <c r="E99" s="52"/>
      <c r="F99" s="52"/>
      <c r="G99" s="58">
        <v>0</v>
      </c>
      <c r="H99" s="52"/>
      <c r="I99" s="58">
        <v>0</v>
      </c>
      <c r="J99" s="52"/>
      <c r="K99" s="32"/>
      <c r="L99" s="32"/>
      <c r="M99" s="32"/>
      <c r="N99" s="58">
        <v>0</v>
      </c>
      <c r="O99" s="58">
        <v>0</v>
      </c>
      <c r="P99" s="60">
        <v>0</v>
      </c>
      <c r="Q99" s="32"/>
      <c r="R99" s="32"/>
      <c r="S99" s="60">
        <v>0</v>
      </c>
      <c r="T99" s="33"/>
      <c r="U99" s="60">
        <v>0</v>
      </c>
      <c r="V99" s="60">
        <v>0</v>
      </c>
      <c r="W99" s="33"/>
      <c r="X99" s="33"/>
      <c r="Y99" s="34">
        <v>0</v>
      </c>
      <c r="Z99" s="34">
        <v>0</v>
      </c>
      <c r="AA99" s="33"/>
      <c r="AB99" s="34">
        <v>0</v>
      </c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</row>
    <row r="100" spans="1:39" ht="15" customHeight="1" x14ac:dyDescent="0.25">
      <c r="A100" s="36" t="s">
        <v>63</v>
      </c>
      <c r="B100" s="37"/>
      <c r="C100" s="28"/>
      <c r="D100" s="53"/>
      <c r="E100" s="53"/>
      <c r="F100" s="53"/>
      <c r="G100" s="53"/>
      <c r="H100" s="53"/>
      <c r="I100" s="53"/>
      <c r="J100" s="53"/>
      <c r="K100" s="30"/>
      <c r="L100" s="30"/>
      <c r="M100" s="30"/>
      <c r="N100" s="38"/>
      <c r="O100" s="38"/>
      <c r="P100" s="44"/>
      <c r="Q100" s="30"/>
      <c r="R100" s="30"/>
      <c r="S100" s="49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</row>
    <row r="101" spans="1:39" x14ac:dyDescent="0.25">
      <c r="A101" s="40" t="s">
        <v>64</v>
      </c>
      <c r="B101" s="41"/>
      <c r="C101" s="29"/>
      <c r="D101" s="126"/>
      <c r="E101" s="52"/>
      <c r="F101" s="52"/>
      <c r="G101" s="52"/>
      <c r="H101" s="52"/>
      <c r="I101" s="52"/>
      <c r="J101" s="52"/>
      <c r="K101" s="32"/>
      <c r="L101" s="32"/>
      <c r="M101" s="32"/>
      <c r="N101" s="58">
        <v>0</v>
      </c>
      <c r="O101" s="56"/>
      <c r="P101" s="67">
        <v>0</v>
      </c>
      <c r="Q101" s="32"/>
      <c r="R101" s="32"/>
      <c r="S101" s="102"/>
      <c r="T101" s="56"/>
      <c r="U101" s="56"/>
      <c r="V101" s="58">
        <v>0</v>
      </c>
      <c r="W101" s="56"/>
      <c r="X101" s="56"/>
      <c r="Y101" s="58">
        <v>0</v>
      </c>
      <c r="Z101" s="58">
        <v>0</v>
      </c>
      <c r="AA101" s="56"/>
      <c r="AB101" s="58">
        <v>0</v>
      </c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</row>
    <row r="102" spans="1:39" x14ac:dyDescent="0.25">
      <c r="A102" s="14" t="s">
        <v>65</v>
      </c>
      <c r="B102" s="15"/>
      <c r="C102" s="16"/>
      <c r="D102" s="126"/>
      <c r="E102" s="52"/>
      <c r="F102" s="52"/>
      <c r="G102" s="52"/>
      <c r="H102" s="52"/>
      <c r="I102" s="52"/>
      <c r="J102" s="52"/>
      <c r="K102" s="32"/>
      <c r="L102" s="32"/>
      <c r="M102" s="32"/>
      <c r="N102" s="58">
        <v>0</v>
      </c>
      <c r="O102" s="56"/>
      <c r="P102" s="67">
        <f>P101</f>
        <v>0</v>
      </c>
      <c r="Q102" s="32"/>
      <c r="R102" s="32"/>
      <c r="S102" s="102"/>
      <c r="T102" s="56"/>
      <c r="U102" s="56"/>
      <c r="V102" s="58">
        <f>V101</f>
        <v>0</v>
      </c>
      <c r="W102" s="56"/>
      <c r="X102" s="56"/>
      <c r="Y102" s="58">
        <f>Y101</f>
        <v>0</v>
      </c>
      <c r="Z102" s="58">
        <f>Z101</f>
        <v>0</v>
      </c>
      <c r="AA102" s="56"/>
      <c r="AB102" s="58">
        <f>AB101</f>
        <v>0</v>
      </c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</row>
    <row r="103" spans="1:39" ht="15" customHeight="1" x14ac:dyDescent="0.25">
      <c r="A103" s="11" t="s">
        <v>66</v>
      </c>
      <c r="B103" s="12"/>
      <c r="C103" s="19"/>
      <c r="D103" s="53"/>
      <c r="E103" s="53"/>
      <c r="F103" s="53"/>
      <c r="G103" s="53"/>
      <c r="H103" s="53"/>
      <c r="I103" s="53"/>
      <c r="J103" s="53"/>
      <c r="K103" s="30"/>
      <c r="L103" s="30"/>
      <c r="M103" s="30"/>
      <c r="N103" s="38"/>
      <c r="O103" s="63"/>
      <c r="P103" s="68"/>
      <c r="Q103" s="30"/>
      <c r="R103" s="30"/>
      <c r="S103" s="63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</row>
    <row r="104" spans="1:39" ht="15" customHeight="1" x14ac:dyDescent="0.25">
      <c r="A104" s="11" t="s">
        <v>67</v>
      </c>
      <c r="B104" s="12"/>
      <c r="C104" s="19"/>
      <c r="D104" s="53"/>
      <c r="E104" s="53"/>
      <c r="F104" s="53"/>
      <c r="G104" s="53"/>
      <c r="H104" s="53"/>
      <c r="I104" s="53"/>
      <c r="J104" s="53"/>
      <c r="K104" s="30"/>
      <c r="L104" s="30"/>
      <c r="M104" s="30"/>
      <c r="N104" s="38"/>
      <c r="O104" s="31"/>
      <c r="P104" s="47"/>
      <c r="Q104" s="30"/>
      <c r="R104" s="30"/>
      <c r="S104" s="31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</row>
    <row r="105" spans="1:39" x14ac:dyDescent="0.25">
      <c r="A105" s="14" t="s">
        <v>68</v>
      </c>
      <c r="B105" s="15"/>
      <c r="C105" s="16"/>
      <c r="D105" s="126"/>
      <c r="E105" s="52"/>
      <c r="F105" s="52"/>
      <c r="G105" s="52"/>
      <c r="H105" s="52"/>
      <c r="I105" s="52"/>
      <c r="J105" s="52"/>
      <c r="K105" s="32"/>
      <c r="L105" s="32"/>
      <c r="M105" s="32"/>
      <c r="N105" s="58">
        <v>0</v>
      </c>
      <c r="O105" s="35"/>
      <c r="P105" s="46">
        <v>0</v>
      </c>
      <c r="Q105" s="32"/>
      <c r="R105" s="32"/>
      <c r="S105" s="35"/>
      <c r="T105" s="18"/>
      <c r="U105" s="18"/>
      <c r="V105" s="17">
        <v>0</v>
      </c>
      <c r="W105" s="18"/>
      <c r="X105" s="18"/>
      <c r="Y105" s="17">
        <v>0</v>
      </c>
      <c r="Z105" s="17">
        <v>0</v>
      </c>
      <c r="AA105" s="18"/>
      <c r="AB105" s="17">
        <v>0</v>
      </c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</row>
    <row r="106" spans="1:39" ht="15" customHeight="1" x14ac:dyDescent="0.25">
      <c r="A106" s="11" t="s">
        <v>69</v>
      </c>
      <c r="B106" s="12"/>
      <c r="C106" s="19"/>
      <c r="D106" s="53"/>
      <c r="E106" s="53"/>
      <c r="F106" s="53"/>
      <c r="G106" s="53"/>
      <c r="H106" s="53"/>
      <c r="I106" s="53"/>
      <c r="J106" s="53"/>
      <c r="K106" s="30"/>
      <c r="L106" s="30"/>
      <c r="M106" s="30"/>
      <c r="N106" s="53"/>
      <c r="O106" s="31"/>
      <c r="P106" s="66"/>
      <c r="Q106" s="30"/>
      <c r="R106" s="30"/>
      <c r="S106" s="31"/>
      <c r="T106" s="13"/>
      <c r="U106" s="13"/>
      <c r="V106" s="27"/>
      <c r="W106" s="13"/>
      <c r="X106" s="13"/>
      <c r="Y106" s="27"/>
      <c r="Z106" s="27"/>
      <c r="AA106" s="13"/>
      <c r="AB106" s="27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</row>
    <row r="107" spans="1:39" x14ac:dyDescent="0.25">
      <c r="A107" s="14" t="s">
        <v>70</v>
      </c>
      <c r="B107" s="15"/>
      <c r="C107" s="16"/>
      <c r="D107" s="126"/>
      <c r="E107" s="52"/>
      <c r="F107" s="52"/>
      <c r="G107" s="52"/>
      <c r="H107" s="52"/>
      <c r="I107" s="52"/>
      <c r="J107" s="52"/>
      <c r="K107" s="32"/>
      <c r="L107" s="32"/>
      <c r="M107" s="32"/>
      <c r="N107" s="58">
        <v>0</v>
      </c>
      <c r="O107" s="35"/>
      <c r="P107" s="46">
        <v>0</v>
      </c>
      <c r="Q107" s="32"/>
      <c r="R107" s="32"/>
      <c r="S107" s="35"/>
      <c r="T107" s="18"/>
      <c r="U107" s="18"/>
      <c r="V107" s="17">
        <v>0</v>
      </c>
      <c r="W107" s="18"/>
      <c r="X107" s="18"/>
      <c r="Y107" s="17">
        <v>0</v>
      </c>
      <c r="Z107" s="17">
        <v>0</v>
      </c>
      <c r="AA107" s="18"/>
      <c r="AB107" s="17">
        <v>0</v>
      </c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</row>
    <row r="108" spans="1:39" x14ac:dyDescent="0.25">
      <c r="A108" s="14" t="s">
        <v>71</v>
      </c>
      <c r="B108" s="15"/>
      <c r="C108" s="16"/>
      <c r="D108" s="126"/>
      <c r="E108" s="52"/>
      <c r="F108" s="52"/>
      <c r="G108" s="52"/>
      <c r="H108" s="52"/>
      <c r="I108" s="52"/>
      <c r="J108" s="52"/>
      <c r="K108" s="32"/>
      <c r="L108" s="32"/>
      <c r="M108" s="32"/>
      <c r="N108" s="58">
        <v>0</v>
      </c>
      <c r="O108" s="35"/>
      <c r="P108" s="46">
        <v>0</v>
      </c>
      <c r="Q108" s="32"/>
      <c r="R108" s="32"/>
      <c r="S108" s="35"/>
      <c r="T108" s="18"/>
      <c r="U108" s="18"/>
      <c r="V108" s="17">
        <v>0</v>
      </c>
      <c r="W108" s="18"/>
      <c r="X108" s="18"/>
      <c r="Y108" s="17">
        <v>0</v>
      </c>
      <c r="Z108" s="17">
        <v>0</v>
      </c>
      <c r="AA108" s="18"/>
      <c r="AB108" s="17">
        <v>0</v>
      </c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</row>
    <row r="109" spans="1:39" ht="15" customHeight="1" x14ac:dyDescent="0.25">
      <c r="A109" s="11" t="s">
        <v>72</v>
      </c>
      <c r="B109" s="12"/>
      <c r="C109" s="19"/>
      <c r="D109" s="53"/>
      <c r="E109" s="53"/>
      <c r="F109" s="53"/>
      <c r="G109" s="53"/>
      <c r="H109" s="53"/>
      <c r="I109" s="53"/>
      <c r="J109" s="53"/>
      <c r="K109" s="30"/>
      <c r="L109" s="30"/>
      <c r="M109" s="30"/>
      <c r="N109" s="53"/>
      <c r="O109" s="31"/>
      <c r="P109" s="66"/>
      <c r="Q109" s="30"/>
      <c r="R109" s="30"/>
      <c r="S109" s="31"/>
      <c r="T109" s="13"/>
      <c r="U109" s="13"/>
      <c r="V109" s="27"/>
      <c r="W109" s="13"/>
      <c r="X109" s="13"/>
      <c r="Y109" s="27"/>
      <c r="Z109" s="27"/>
      <c r="AA109" s="13"/>
      <c r="AB109" s="27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</row>
    <row r="110" spans="1:39" x14ac:dyDescent="0.25">
      <c r="A110" s="14" t="s">
        <v>73</v>
      </c>
      <c r="B110" s="15"/>
      <c r="C110" s="16"/>
      <c r="D110" s="126"/>
      <c r="E110" s="52"/>
      <c r="F110" s="52"/>
      <c r="G110" s="52"/>
      <c r="H110" s="52"/>
      <c r="I110" s="52"/>
      <c r="J110" s="52"/>
      <c r="K110" s="32"/>
      <c r="L110" s="32"/>
      <c r="M110" s="32"/>
      <c r="N110" s="58">
        <v>0</v>
      </c>
      <c r="O110" s="35"/>
      <c r="P110" s="46">
        <v>0</v>
      </c>
      <c r="Q110" s="32"/>
      <c r="R110" s="32"/>
      <c r="S110" s="35"/>
      <c r="T110" s="18"/>
      <c r="U110" s="18"/>
      <c r="V110" s="17">
        <v>0</v>
      </c>
      <c r="W110" s="18"/>
      <c r="X110" s="18"/>
      <c r="Y110" s="17">
        <v>0</v>
      </c>
      <c r="Z110" s="17">
        <v>0</v>
      </c>
      <c r="AA110" s="18"/>
      <c r="AB110" s="17">
        <v>0</v>
      </c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</row>
    <row r="111" spans="1:39" ht="15" customHeight="1" x14ac:dyDescent="0.25">
      <c r="A111" s="11" t="s">
        <v>74</v>
      </c>
      <c r="B111" s="12"/>
      <c r="C111" s="19"/>
      <c r="D111" s="53"/>
      <c r="E111" s="53"/>
      <c r="F111" s="53"/>
      <c r="G111" s="53"/>
      <c r="H111" s="53"/>
      <c r="I111" s="53"/>
      <c r="J111" s="53"/>
      <c r="K111" s="30"/>
      <c r="L111" s="30"/>
      <c r="M111" s="30"/>
      <c r="N111" s="53"/>
      <c r="O111" s="31"/>
      <c r="P111" s="66"/>
      <c r="Q111" s="30"/>
      <c r="R111" s="30"/>
      <c r="S111" s="31"/>
      <c r="T111" s="13"/>
      <c r="U111" s="13"/>
      <c r="V111" s="27"/>
      <c r="W111" s="13"/>
      <c r="X111" s="13"/>
      <c r="Y111" s="27"/>
      <c r="Z111" s="27"/>
      <c r="AA111" s="13"/>
      <c r="AB111" s="27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</row>
    <row r="112" spans="1:39" x14ac:dyDescent="0.25">
      <c r="A112" s="14" t="s">
        <v>75</v>
      </c>
      <c r="B112" s="15"/>
      <c r="C112" s="16"/>
      <c r="D112" s="126"/>
      <c r="E112" s="52"/>
      <c r="F112" s="52"/>
      <c r="G112" s="52"/>
      <c r="H112" s="52"/>
      <c r="I112" s="52"/>
      <c r="J112" s="52"/>
      <c r="K112" s="32"/>
      <c r="L112" s="32"/>
      <c r="M112" s="32"/>
      <c r="N112" s="58">
        <v>0</v>
      </c>
      <c r="O112" s="35"/>
      <c r="P112" s="46">
        <v>0</v>
      </c>
      <c r="Q112" s="32"/>
      <c r="R112" s="32"/>
      <c r="S112" s="35"/>
      <c r="T112" s="18"/>
      <c r="U112" s="18"/>
      <c r="V112" s="17">
        <v>0</v>
      </c>
      <c r="W112" s="18"/>
      <c r="X112" s="18"/>
      <c r="Y112" s="17">
        <v>0</v>
      </c>
      <c r="Z112" s="17">
        <v>0</v>
      </c>
      <c r="AA112" s="18"/>
      <c r="AB112" s="17">
        <v>0</v>
      </c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</row>
    <row r="113" spans="1:39" x14ac:dyDescent="0.25">
      <c r="A113" s="14" t="s">
        <v>76</v>
      </c>
      <c r="B113" s="15"/>
      <c r="C113" s="16"/>
      <c r="D113" s="126"/>
      <c r="E113" s="52"/>
      <c r="F113" s="52"/>
      <c r="G113" s="52"/>
      <c r="H113" s="52"/>
      <c r="I113" s="52"/>
      <c r="J113" s="52"/>
      <c r="K113" s="32"/>
      <c r="L113" s="32"/>
      <c r="M113" s="32"/>
      <c r="N113" s="58">
        <f>N76</f>
        <v>0</v>
      </c>
      <c r="O113" s="35"/>
      <c r="P113" s="67">
        <f>P102</f>
        <v>0</v>
      </c>
      <c r="Q113" s="32"/>
      <c r="R113" s="32"/>
      <c r="S113" s="35"/>
      <c r="T113" s="18"/>
      <c r="U113" s="18"/>
      <c r="V113" s="17">
        <f>V102</f>
        <v>0</v>
      </c>
      <c r="W113" s="18"/>
      <c r="X113" s="18"/>
      <c r="Y113" s="17">
        <f>Y102</f>
        <v>0</v>
      </c>
      <c r="Z113" s="17">
        <f>Z102</f>
        <v>0</v>
      </c>
      <c r="AA113" s="18"/>
      <c r="AB113" s="17">
        <f>AB102</f>
        <v>0</v>
      </c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</row>
    <row r="114" spans="1:39" ht="15" customHeight="1" x14ac:dyDescent="0.25">
      <c r="A114" s="11" t="s">
        <v>77</v>
      </c>
      <c r="B114" s="12"/>
      <c r="C114" s="19"/>
      <c r="D114" s="53"/>
      <c r="E114" s="53"/>
      <c r="F114" s="53"/>
      <c r="G114" s="53"/>
      <c r="H114" s="53"/>
      <c r="I114" s="53"/>
      <c r="J114" s="53"/>
      <c r="K114" s="30"/>
      <c r="L114" s="30"/>
      <c r="M114" s="30"/>
      <c r="N114" s="38"/>
      <c r="O114" s="31"/>
      <c r="P114" s="47"/>
      <c r="Q114" s="30"/>
      <c r="R114" s="30"/>
      <c r="S114" s="31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</row>
    <row r="115" spans="1:39" x14ac:dyDescent="0.25">
      <c r="A115" s="14" t="s">
        <v>78</v>
      </c>
      <c r="B115" s="15"/>
      <c r="C115" s="16"/>
      <c r="D115" s="126"/>
      <c r="E115" s="52"/>
      <c r="F115" s="52"/>
      <c r="G115" s="52"/>
      <c r="H115" s="52"/>
      <c r="I115" s="52"/>
      <c r="J115" s="52"/>
      <c r="K115" s="32"/>
      <c r="L115" s="32"/>
      <c r="M115" s="32"/>
      <c r="N115" s="58">
        <v>0</v>
      </c>
      <c r="O115" s="35"/>
      <c r="P115" s="46">
        <v>0</v>
      </c>
      <c r="Q115" s="32"/>
      <c r="R115" s="32"/>
      <c r="S115" s="35"/>
      <c r="T115" s="18"/>
      <c r="U115" s="18"/>
      <c r="V115" s="17">
        <v>0</v>
      </c>
      <c r="W115" s="18"/>
      <c r="X115" s="18"/>
      <c r="Y115" s="17">
        <v>0</v>
      </c>
      <c r="Z115" s="17">
        <v>0</v>
      </c>
      <c r="AA115" s="18"/>
      <c r="AB115" s="17">
        <v>0</v>
      </c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</row>
    <row r="116" spans="1:39" ht="15" customHeight="1" x14ac:dyDescent="0.25">
      <c r="A116" s="36" t="s">
        <v>79</v>
      </c>
      <c r="B116" s="37"/>
      <c r="C116" s="28"/>
      <c r="D116" s="53"/>
      <c r="E116" s="53"/>
      <c r="F116" s="53"/>
      <c r="G116" s="53"/>
      <c r="H116" s="53"/>
      <c r="I116" s="53"/>
      <c r="J116" s="53"/>
      <c r="K116" s="30"/>
      <c r="L116" s="30"/>
      <c r="M116" s="30"/>
      <c r="N116" s="53"/>
      <c r="O116" s="31"/>
      <c r="P116" s="66"/>
      <c r="Q116" s="30"/>
      <c r="R116" s="30"/>
      <c r="S116" s="31"/>
      <c r="T116" s="13"/>
      <c r="U116" s="13"/>
      <c r="V116" s="27"/>
      <c r="W116" s="13"/>
      <c r="X116" s="13"/>
      <c r="Y116" s="27"/>
      <c r="Z116" s="27"/>
      <c r="AA116" s="13"/>
      <c r="AB116" s="27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</row>
    <row r="117" spans="1:39" x14ac:dyDescent="0.25">
      <c r="A117" s="40" t="s">
        <v>80</v>
      </c>
      <c r="B117" s="41"/>
      <c r="C117" s="41"/>
      <c r="D117" s="126"/>
      <c r="E117" s="32"/>
      <c r="F117" s="32"/>
      <c r="G117" s="32"/>
      <c r="H117" s="32"/>
      <c r="I117" s="32"/>
      <c r="J117" s="32"/>
      <c r="K117" s="32"/>
      <c r="L117" s="32"/>
      <c r="M117" s="32"/>
      <c r="N117" s="58">
        <v>0</v>
      </c>
      <c r="O117" s="35"/>
      <c r="P117" s="46">
        <v>0</v>
      </c>
      <c r="Q117" s="32"/>
      <c r="R117" s="32"/>
      <c r="S117" s="35"/>
      <c r="T117" s="18"/>
      <c r="U117" s="18"/>
      <c r="V117" s="17">
        <v>0</v>
      </c>
      <c r="W117" s="18"/>
      <c r="X117" s="18"/>
      <c r="Y117" s="17">
        <v>0</v>
      </c>
      <c r="Z117" s="17">
        <v>0</v>
      </c>
      <c r="AA117" s="18"/>
      <c r="AB117" s="17">
        <v>0</v>
      </c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</row>
    <row r="118" spans="1:39" x14ac:dyDescent="0.25">
      <c r="A118" s="14" t="s">
        <v>82</v>
      </c>
      <c r="B118" s="15"/>
      <c r="C118" s="15"/>
      <c r="D118" s="124"/>
      <c r="E118" s="41"/>
      <c r="F118" s="41"/>
      <c r="G118" s="41"/>
      <c r="H118" s="32"/>
      <c r="I118" s="32"/>
      <c r="J118" s="32"/>
      <c r="K118" s="32"/>
      <c r="L118" s="32"/>
      <c r="M118" s="32"/>
      <c r="N118" s="58">
        <f>SUM(N113,N115,N117)</f>
        <v>0</v>
      </c>
      <c r="O118" s="35"/>
      <c r="P118" s="67">
        <f>SUM(P113,P115,P117)</f>
        <v>0</v>
      </c>
      <c r="Q118" s="32"/>
      <c r="R118" s="32"/>
      <c r="S118" s="35"/>
      <c r="T118" s="18"/>
      <c r="U118" s="18"/>
      <c r="V118" s="17">
        <f>SUM(V113,V115,V117)</f>
        <v>0</v>
      </c>
      <c r="W118" s="18"/>
      <c r="X118" s="18"/>
      <c r="Y118" s="17">
        <f>SUM(Y113,Y115,Y117)</f>
        <v>0</v>
      </c>
      <c r="Z118" s="17">
        <f>SUM(Z113,Z115,Z117)</f>
        <v>0</v>
      </c>
      <c r="AA118" s="18"/>
      <c r="AB118" s="17">
        <f>SUM(AB113,AB115,AB117)</f>
        <v>0</v>
      </c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</row>
  </sheetData>
  <mergeCells count="407">
    <mergeCell ref="AM38:AM39"/>
    <mergeCell ref="AL38:AL39"/>
    <mergeCell ref="AG38:AG39"/>
    <mergeCell ref="AH38:AH39"/>
    <mergeCell ref="A86:A88"/>
    <mergeCell ref="B86:B88"/>
    <mergeCell ref="C86:C88"/>
    <mergeCell ref="D86:D88"/>
    <mergeCell ref="Q86:R86"/>
    <mergeCell ref="J87:J88"/>
    <mergeCell ref="Q87:Q88"/>
    <mergeCell ref="R87:R88"/>
    <mergeCell ref="E86:J86"/>
    <mergeCell ref="K86:K88"/>
    <mergeCell ref="L86:L88"/>
    <mergeCell ref="M86:M88"/>
    <mergeCell ref="N86:N88"/>
    <mergeCell ref="E87:E88"/>
    <mergeCell ref="F87:F88"/>
    <mergeCell ref="G87:G88"/>
    <mergeCell ref="H87:H88"/>
    <mergeCell ref="I87:I88"/>
    <mergeCell ref="AJ87:AJ88"/>
    <mergeCell ref="AK87:AK88"/>
    <mergeCell ref="AL87:AL88"/>
    <mergeCell ref="AM87:AM88"/>
    <mergeCell ref="Z86:Z88"/>
    <mergeCell ref="AA86:AA88"/>
    <mergeCell ref="AB86:AB88"/>
    <mergeCell ref="AC86:AC88"/>
    <mergeCell ref="AD86:AI86"/>
    <mergeCell ref="AJ86:AM86"/>
    <mergeCell ref="AD87:AE87"/>
    <mergeCell ref="AF87:AG87"/>
    <mergeCell ref="AH87:AH88"/>
    <mergeCell ref="AI87:AI88"/>
    <mergeCell ref="Y86:Y88"/>
    <mergeCell ref="O86:O88"/>
    <mergeCell ref="P86:P88"/>
    <mergeCell ref="S86:S88"/>
    <mergeCell ref="T86:T88"/>
    <mergeCell ref="U86:U88"/>
    <mergeCell ref="V86:V88"/>
    <mergeCell ref="W86:W88"/>
    <mergeCell ref="X86:X88"/>
    <mergeCell ref="A4:AM4"/>
    <mergeCell ref="A12:AM12"/>
    <mergeCell ref="A16:AM16"/>
    <mergeCell ref="AL20:AL22"/>
    <mergeCell ref="AM20:AM22"/>
    <mergeCell ref="J21:J22"/>
    <mergeCell ref="K21:K22"/>
    <mergeCell ref="W21:X21"/>
    <mergeCell ref="Y21:Z21"/>
    <mergeCell ref="AA21:AA22"/>
    <mergeCell ref="AB21:AB22"/>
    <mergeCell ref="AC21:AC22"/>
    <mergeCell ref="AD21:AD22"/>
    <mergeCell ref="AE21:AE22"/>
    <mergeCell ref="AF21:AF22"/>
    <mergeCell ref="AG21:AG22"/>
    <mergeCell ref="AH21:AH22"/>
    <mergeCell ref="T20:T22"/>
    <mergeCell ref="A5:AM5"/>
    <mergeCell ref="AG20:AH20"/>
    <mergeCell ref="AI20:AI22"/>
    <mergeCell ref="R20:R22"/>
    <mergeCell ref="S20:S22"/>
    <mergeCell ref="I20:I22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O20:O22"/>
    <mergeCell ref="P20:P22"/>
    <mergeCell ref="Q20:Q22"/>
    <mergeCell ref="V20:V22"/>
    <mergeCell ref="W20:AB20"/>
    <mergeCell ref="U35:U36"/>
    <mergeCell ref="V35:V36"/>
    <mergeCell ref="W35:W36"/>
    <mergeCell ref="L35:L36"/>
    <mergeCell ref="M35:M36"/>
    <mergeCell ref="Z35:Z36"/>
    <mergeCell ref="AA35:AA36"/>
    <mergeCell ref="X35:X36"/>
    <mergeCell ref="Y35:Y36"/>
    <mergeCell ref="J35:J36"/>
    <mergeCell ref="K35:K36"/>
    <mergeCell ref="AB35:AB36"/>
    <mergeCell ref="A13:AM13"/>
    <mergeCell ref="A8:AM8"/>
    <mergeCell ref="A15:AM15"/>
    <mergeCell ref="A7:AM7"/>
    <mergeCell ref="A10:AM10"/>
    <mergeCell ref="A20:A22"/>
    <mergeCell ref="B20:B22"/>
    <mergeCell ref="C20:C22"/>
    <mergeCell ref="D20:D22"/>
    <mergeCell ref="AC20:AF20"/>
    <mergeCell ref="U20:U22"/>
    <mergeCell ref="E20:E22"/>
    <mergeCell ref="F20:F22"/>
    <mergeCell ref="G20:G22"/>
    <mergeCell ref="H20:H22"/>
    <mergeCell ref="AJ20:AJ22"/>
    <mergeCell ref="AK20:AK22"/>
    <mergeCell ref="J20:K20"/>
    <mergeCell ref="L20:L22"/>
    <mergeCell ref="M20:M22"/>
    <mergeCell ref="N20:N22"/>
    <mergeCell ref="P35:P36"/>
    <mergeCell ref="Q35:Q36"/>
    <mergeCell ref="S35:S36"/>
    <mergeCell ref="T35:T36"/>
    <mergeCell ref="AK35:AK36"/>
    <mergeCell ref="AL35:AL36"/>
    <mergeCell ref="AM35:AM36"/>
    <mergeCell ref="AE35:AE36"/>
    <mergeCell ref="AF35:AF36"/>
    <mergeCell ref="AG35:AG36"/>
    <mergeCell ref="AH35:AH36"/>
    <mergeCell ref="AI35:AI36"/>
    <mergeCell ref="AJ35:AJ36"/>
    <mergeCell ref="AC35:AC36"/>
    <mergeCell ref="AD35:AD36"/>
    <mergeCell ref="AI38:AI39"/>
    <mergeCell ref="B38:B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Q38:Q39"/>
    <mergeCell ref="S38:S39"/>
    <mergeCell ref="T38:T39"/>
    <mergeCell ref="U38:U39"/>
    <mergeCell ref="V38:V39"/>
    <mergeCell ref="W38:W39"/>
    <mergeCell ref="X38:X39"/>
    <mergeCell ref="Y38:Y39"/>
    <mergeCell ref="Z38:Z39"/>
    <mergeCell ref="M42:M43"/>
    <mergeCell ref="Q42:Q43"/>
    <mergeCell ref="S42:S43"/>
    <mergeCell ref="T42:T43"/>
    <mergeCell ref="U42:U43"/>
    <mergeCell ref="V42:V43"/>
    <mergeCell ref="W42:W43"/>
    <mergeCell ref="B40:B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Q40:Q41"/>
    <mergeCell ref="S40:S41"/>
    <mergeCell ref="T40:T41"/>
    <mergeCell ref="U40:U41"/>
    <mergeCell ref="V40:V41"/>
    <mergeCell ref="W40:W41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AJ40:AJ41"/>
    <mergeCell ref="AK40:AK41"/>
    <mergeCell ref="AL40:AL41"/>
    <mergeCell ref="AM40:AM41"/>
    <mergeCell ref="X42:X43"/>
    <mergeCell ref="Y42:Y43"/>
    <mergeCell ref="Z42:Z43"/>
    <mergeCell ref="AA40:AA41"/>
    <mergeCell ref="AB40:AB41"/>
    <mergeCell ref="AC40:AC41"/>
    <mergeCell ref="AD40:AD41"/>
    <mergeCell ref="AE40:AE41"/>
    <mergeCell ref="AF40:AF41"/>
    <mergeCell ref="AG40:AG41"/>
    <mergeCell ref="AH40:AH41"/>
    <mergeCell ref="AI40:AI41"/>
    <mergeCell ref="X40:X41"/>
    <mergeCell ref="Y40:Y41"/>
    <mergeCell ref="Z40:Z41"/>
    <mergeCell ref="W44:W45"/>
    <mergeCell ref="X44:X45"/>
    <mergeCell ref="Y44:Y45"/>
    <mergeCell ref="Z44:Z45"/>
    <mergeCell ref="AJ42:AJ43"/>
    <mergeCell ref="AK42:AK43"/>
    <mergeCell ref="AL42:AL43"/>
    <mergeCell ref="AM42:AM43"/>
    <mergeCell ref="AA42:AA43"/>
    <mergeCell ref="AB42:AB43"/>
    <mergeCell ref="AC42:AC43"/>
    <mergeCell ref="AD42:AD43"/>
    <mergeCell ref="AE42:AE43"/>
    <mergeCell ref="AF42:AF43"/>
    <mergeCell ref="AG42:AG43"/>
    <mergeCell ref="AH42:AH43"/>
    <mergeCell ref="AI42:AI43"/>
    <mergeCell ref="J44:J45"/>
    <mergeCell ref="K44:K45"/>
    <mergeCell ref="L44:L45"/>
    <mergeCell ref="M44:M45"/>
    <mergeCell ref="Q44:Q45"/>
    <mergeCell ref="S44:S45"/>
    <mergeCell ref="T44:T45"/>
    <mergeCell ref="U44:U45"/>
    <mergeCell ref="V44:V45"/>
    <mergeCell ref="AL44:AL45"/>
    <mergeCell ref="AM44:AM45"/>
    <mergeCell ref="B46:B49"/>
    <mergeCell ref="D46:D49"/>
    <mergeCell ref="E46:E49"/>
    <mergeCell ref="F46:F49"/>
    <mergeCell ref="G46:G49"/>
    <mergeCell ref="H46:H49"/>
    <mergeCell ref="I46:I49"/>
    <mergeCell ref="J46:J49"/>
    <mergeCell ref="K46:K49"/>
    <mergeCell ref="L46:L49"/>
    <mergeCell ref="M46:M49"/>
    <mergeCell ref="Q46:Q49"/>
    <mergeCell ref="S46:S49"/>
    <mergeCell ref="T46:T49"/>
    <mergeCell ref="U46:U49"/>
    <mergeCell ref="V46:V49"/>
    <mergeCell ref="W46:W49"/>
    <mergeCell ref="X46:X49"/>
    <mergeCell ref="Y46:Y49"/>
    <mergeCell ref="Z46:Z49"/>
    <mergeCell ref="AA44:AA45"/>
    <mergeCell ref="AB44:AB45"/>
    <mergeCell ref="AA46:AA49"/>
    <mergeCell ref="AB46:AB49"/>
    <mergeCell ref="AC46:AC49"/>
    <mergeCell ref="AD46:AD49"/>
    <mergeCell ref="AE46:AE49"/>
    <mergeCell ref="AF46:AF49"/>
    <mergeCell ref="AG46:AG49"/>
    <mergeCell ref="AH46:AH49"/>
    <mergeCell ref="AI46:AI49"/>
    <mergeCell ref="AJ46:AJ49"/>
    <mergeCell ref="AK46:AK49"/>
    <mergeCell ref="AL46:AL49"/>
    <mergeCell ref="AM46:AM49"/>
    <mergeCell ref="B50:B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Q50:Q51"/>
    <mergeCell ref="S50:S51"/>
    <mergeCell ref="T50:T51"/>
    <mergeCell ref="U50:U51"/>
    <mergeCell ref="V50:V51"/>
    <mergeCell ref="W50:W51"/>
    <mergeCell ref="X50:X51"/>
    <mergeCell ref="Y50:Y51"/>
    <mergeCell ref="Z50:Z51"/>
    <mergeCell ref="AA50:AA51"/>
    <mergeCell ref="AB50:AB51"/>
    <mergeCell ref="AC50:AC51"/>
    <mergeCell ref="AD50:AD51"/>
    <mergeCell ref="AE50:AE51"/>
    <mergeCell ref="AF50:AF51"/>
    <mergeCell ref="AG50:AG51"/>
    <mergeCell ref="AH50:AH51"/>
    <mergeCell ref="AI50:AI51"/>
    <mergeCell ref="AJ50:AJ51"/>
    <mergeCell ref="AK50:AK51"/>
    <mergeCell ref="AL50:AL51"/>
    <mergeCell ref="AM50:AM51"/>
    <mergeCell ref="B52:B55"/>
    <mergeCell ref="D52:D55"/>
    <mergeCell ref="E52:E55"/>
    <mergeCell ref="F52:F55"/>
    <mergeCell ref="G52:G55"/>
    <mergeCell ref="H52:H55"/>
    <mergeCell ref="I52:I55"/>
    <mergeCell ref="J52:J55"/>
    <mergeCell ref="K52:K55"/>
    <mergeCell ref="L52:L55"/>
    <mergeCell ref="M52:M55"/>
    <mergeCell ref="Q52:Q55"/>
    <mergeCell ref="S52:S55"/>
    <mergeCell ref="T52:T55"/>
    <mergeCell ref="U52:U55"/>
    <mergeCell ref="V52:V55"/>
    <mergeCell ref="W52:W55"/>
    <mergeCell ref="X52:X55"/>
    <mergeCell ref="Y52:Y55"/>
    <mergeCell ref="Z52:Z55"/>
    <mergeCell ref="AA52:AA55"/>
    <mergeCell ref="AB52:AB55"/>
    <mergeCell ref="AC52:AC55"/>
    <mergeCell ref="AD52:AD55"/>
    <mergeCell ref="AE52:AE55"/>
    <mergeCell ref="AF52:AF55"/>
    <mergeCell ref="AG52:AG55"/>
    <mergeCell ref="AH52:AH55"/>
    <mergeCell ref="AI52:AI55"/>
    <mergeCell ref="AJ52:AJ55"/>
    <mergeCell ref="AK52:AK55"/>
    <mergeCell ref="AL52:AL55"/>
    <mergeCell ref="AM52:AM55"/>
    <mergeCell ref="B58:B60"/>
    <mergeCell ref="D58:D60"/>
    <mergeCell ref="E58:E60"/>
    <mergeCell ref="F58:F60"/>
    <mergeCell ref="G58:G60"/>
    <mergeCell ref="H58:H60"/>
    <mergeCell ref="I58:I60"/>
    <mergeCell ref="J58:J60"/>
    <mergeCell ref="K58:K60"/>
    <mergeCell ref="L58:L60"/>
    <mergeCell ref="M58:M60"/>
    <mergeCell ref="Q58:Q60"/>
    <mergeCell ref="S58:S60"/>
    <mergeCell ref="T58:T60"/>
    <mergeCell ref="U58:U60"/>
    <mergeCell ref="V58:V60"/>
    <mergeCell ref="W58:W60"/>
    <mergeCell ref="X58:X60"/>
    <mergeCell ref="Y58:Y60"/>
    <mergeCell ref="Z58:Z60"/>
    <mergeCell ref="AJ58:AJ60"/>
    <mergeCell ref="AK58:AK60"/>
    <mergeCell ref="AL58:AL60"/>
    <mergeCell ref="AM58:AM60"/>
    <mergeCell ref="AA58:AA60"/>
    <mergeCell ref="AB58:AB60"/>
    <mergeCell ref="AC58:AC60"/>
    <mergeCell ref="AD58:AD60"/>
    <mergeCell ref="AE58:AE60"/>
    <mergeCell ref="AF58:AF60"/>
    <mergeCell ref="AG58:AG60"/>
    <mergeCell ref="AH58:AH60"/>
    <mergeCell ref="AI58:AI60"/>
    <mergeCell ref="C46:C49"/>
    <mergeCell ref="C50:C51"/>
    <mergeCell ref="C52:C55"/>
    <mergeCell ref="C58:C60"/>
    <mergeCell ref="C38:C39"/>
    <mergeCell ref="C40:C41"/>
    <mergeCell ref="C42:C43"/>
    <mergeCell ref="A38:A39"/>
    <mergeCell ref="A40:A41"/>
    <mergeCell ref="A42:A43"/>
    <mergeCell ref="A44:A45"/>
    <mergeCell ref="A46:A49"/>
    <mergeCell ref="A50:A51"/>
    <mergeCell ref="A52:A55"/>
    <mergeCell ref="A58:A60"/>
    <mergeCell ref="B44:B45"/>
    <mergeCell ref="B42:B43"/>
    <mergeCell ref="AK38:AK39"/>
    <mergeCell ref="AJ38:AJ39"/>
    <mergeCell ref="AF38:AF39"/>
    <mergeCell ref="AE38:AE39"/>
    <mergeCell ref="AD38:AD39"/>
    <mergeCell ref="AC38:AC39"/>
    <mergeCell ref="AB38:AB39"/>
    <mergeCell ref="AA38:AA39"/>
    <mergeCell ref="C44:C45"/>
    <mergeCell ref="AJ44:AJ45"/>
    <mergeCell ref="AK44:AK45"/>
    <mergeCell ref="AC44:AC45"/>
    <mergeCell ref="AD44:AD45"/>
    <mergeCell ref="AE44:AE45"/>
    <mergeCell ref="AF44:AF45"/>
    <mergeCell ref="AG44:AG45"/>
    <mergeCell ref="AH44:AH45"/>
    <mergeCell ref="AI44:AI45"/>
    <mergeCell ref="D44:D45"/>
    <mergeCell ref="E44:E45"/>
    <mergeCell ref="F44:F45"/>
    <mergeCell ref="G44:G45"/>
    <mergeCell ref="H44:H45"/>
    <mergeCell ref="I44:I45"/>
  </mergeCells>
  <dataValidations count="3">
    <dataValidation type="decimal" operator="greaterThan" allowBlank="1" showInputMessage="1" showErrorMessage="1" error="можно вводить только числа" sqref="Z35:Z36 AB35:AC36">
      <formula1>0</formula1>
    </dataValidation>
    <dataValidation type="date" allowBlank="1" showInputMessage="1" showErrorMessage="1" error="можно вводить дату между 01.01.2000 и 01.01.2050" prompt="ДД.ММ.ГГГГ" sqref="AF35:AI36 AL36">
      <formula1>36526</formula1>
      <formula2>54789</formula2>
    </dataValidation>
    <dataValidation type="whole" allowBlank="1" showInputMessage="1" showErrorMessage="1" sqref="AD35:AD36">
      <formula1>1</formula1>
      <formula2>999999</formula2>
    </dataValidation>
  </dataValidations>
  <printOptions horizontalCentered="1"/>
  <pageMargins left="0.39370078740157483" right="0.39370078740157483" top="0.39370078740157483" bottom="0.39370078740157483" header="0" footer="0"/>
  <pageSetup paperSize="8" scale="29" fitToHeight="20" orientation="landscape" r:id="rId1"/>
  <rowBreaks count="1" manualBreakCount="1">
    <brk id="85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 Квартал_ГКПЗ</vt:lpstr>
      <vt:lpstr>'20 Квартал_ГКПЗ'!Область_печати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2020-05-14T02:38:16Z</dcterms:modified>
</cp:coreProperties>
</file>