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0530" yWindow="165" windowWidth="18270" windowHeight="11160" tabRatio="595"/>
  </bookViews>
  <sheets>
    <sheet name="11 Квартал фин. источники" sheetId="165" r:id="rId1"/>
  </sheets>
  <definedNames>
    <definedName name="_xlnm._FilterDatabase" localSheetId="0" hidden="1">'11 Квартал фин. источники'!$A$18:$BS$96</definedName>
    <definedName name="_xlnm.Print_Titles" localSheetId="0">'11 Квартал фин. источники'!$13:$18</definedName>
    <definedName name="_xlnm.Print_Area" localSheetId="0">'11 Квартал фин. источники'!$A$1:$X$161</definedName>
  </definedNames>
  <calcPr calcId="145621"/>
</workbook>
</file>

<file path=xl/calcChain.xml><?xml version="1.0" encoding="utf-8"?>
<calcChain xmlns="http://schemas.openxmlformats.org/spreadsheetml/2006/main">
  <c r="W67" i="165" l="1"/>
  <c r="W81" i="165"/>
  <c r="U138" i="165"/>
  <c r="U139" i="165"/>
  <c r="U140" i="165"/>
  <c r="U141" i="165"/>
  <c r="U142" i="165"/>
  <c r="U143" i="165"/>
  <c r="U144" i="165"/>
  <c r="U145" i="165"/>
  <c r="U146" i="165"/>
  <c r="U147" i="165"/>
  <c r="U148" i="165"/>
  <c r="U149" i="165"/>
  <c r="U137" i="165"/>
  <c r="U127" i="165"/>
  <c r="U128" i="165"/>
  <c r="U129" i="165"/>
  <c r="U130" i="165"/>
  <c r="U131" i="165"/>
  <c r="U132" i="165"/>
  <c r="U133" i="165"/>
  <c r="U126" i="165"/>
  <c r="U125" i="165"/>
  <c r="U118" i="165"/>
  <c r="U115" i="165"/>
  <c r="U114" i="165"/>
  <c r="U111" i="165"/>
  <c r="U109" i="165"/>
  <c r="U107" i="165"/>
  <c r="U100" i="165"/>
  <c r="U101" i="165"/>
  <c r="U102" i="165"/>
  <c r="U103" i="165"/>
  <c r="U104" i="165"/>
  <c r="U105" i="165"/>
  <c r="U90" i="165"/>
  <c r="U91" i="165"/>
  <c r="U92" i="165"/>
  <c r="U93" i="165"/>
  <c r="U94" i="165"/>
  <c r="U95" i="165"/>
  <c r="U96" i="165"/>
  <c r="U97" i="165"/>
  <c r="U98" i="165"/>
  <c r="U99" i="165"/>
  <c r="U89" i="165"/>
  <c r="U85" i="165"/>
  <c r="U86" i="165"/>
  <c r="U84" i="165"/>
  <c r="U77" i="165"/>
  <c r="U78" i="165"/>
  <c r="U79" i="165"/>
  <c r="U80" i="165"/>
  <c r="U81" i="165"/>
  <c r="U76" i="165"/>
  <c r="U70" i="165"/>
  <c r="U69" i="165"/>
  <c r="U61" i="165"/>
  <c r="U62" i="165"/>
  <c r="U63" i="165"/>
  <c r="U64" i="165"/>
  <c r="U65" i="165"/>
  <c r="U66" i="165"/>
  <c r="U67" i="165"/>
  <c r="U50" i="165"/>
  <c r="U51" i="165"/>
  <c r="U52" i="165"/>
  <c r="U53" i="165"/>
  <c r="U54" i="165"/>
  <c r="U55" i="165"/>
  <c r="U56" i="165"/>
  <c r="U57" i="165"/>
  <c r="U58" i="165"/>
  <c r="U59" i="165"/>
  <c r="U60" i="165"/>
  <c r="O74" i="165"/>
  <c r="P74" i="165"/>
  <c r="Q74" i="165"/>
  <c r="R74" i="165"/>
  <c r="S74" i="165"/>
  <c r="T74" i="165"/>
  <c r="U74" i="165"/>
  <c r="V74" i="165"/>
  <c r="W74" i="165"/>
  <c r="U48" i="165"/>
  <c r="U49" i="165"/>
  <c r="U47" i="165"/>
  <c r="U42" i="165"/>
  <c r="U43" i="165"/>
  <c r="U44" i="165"/>
  <c r="U45" i="165"/>
  <c r="U21" i="165"/>
  <c r="U22" i="165"/>
  <c r="U23" i="165"/>
  <c r="U24" i="165"/>
  <c r="U25" i="165"/>
  <c r="U26" i="165"/>
  <c r="U27" i="165"/>
  <c r="U28" i="165"/>
  <c r="U29" i="165"/>
  <c r="U30" i="165"/>
  <c r="U31" i="165"/>
  <c r="U32" i="165"/>
  <c r="U33" i="165"/>
  <c r="U34" i="165"/>
  <c r="U35" i="165"/>
  <c r="U36" i="165"/>
  <c r="U37" i="165"/>
  <c r="U38" i="165"/>
  <c r="U39" i="165"/>
  <c r="U40" i="165"/>
  <c r="U41" i="165"/>
  <c r="U20" i="165"/>
  <c r="S20" i="165"/>
  <c r="R42" i="165" l="1"/>
  <c r="V46" i="165"/>
  <c r="T46" i="165"/>
  <c r="R46" i="165"/>
  <c r="P46" i="165"/>
  <c r="V68" i="165"/>
  <c r="T68" i="165"/>
  <c r="R68" i="165"/>
  <c r="P68" i="165"/>
  <c r="V71" i="165"/>
  <c r="T71" i="165"/>
  <c r="R71" i="165"/>
  <c r="P71" i="165"/>
  <c r="V72" i="165"/>
  <c r="T72" i="165"/>
  <c r="R72" i="165"/>
  <c r="P72" i="165"/>
  <c r="V75" i="165"/>
  <c r="T75" i="165"/>
  <c r="R75" i="165"/>
  <c r="P75" i="165"/>
  <c r="V82" i="165"/>
  <c r="T82" i="165"/>
  <c r="R82" i="165"/>
  <c r="P82" i="165"/>
  <c r="V83" i="165"/>
  <c r="T83" i="165"/>
  <c r="R83" i="165"/>
  <c r="P83" i="165"/>
  <c r="V87" i="165"/>
  <c r="T87" i="165"/>
  <c r="R87" i="165"/>
  <c r="P87" i="165"/>
  <c r="V88" i="165"/>
  <c r="T88" i="165"/>
  <c r="R88" i="165"/>
  <c r="P88" i="165"/>
  <c r="V106" i="165"/>
  <c r="T106" i="165"/>
  <c r="R106" i="165"/>
  <c r="P106" i="165"/>
  <c r="V108" i="165"/>
  <c r="T108" i="165"/>
  <c r="R108" i="165"/>
  <c r="P108" i="165"/>
  <c r="V110" i="165"/>
  <c r="T110" i="165"/>
  <c r="R110" i="165"/>
  <c r="P110" i="165"/>
  <c r="V112" i="165"/>
  <c r="T112" i="165"/>
  <c r="R112" i="165"/>
  <c r="P112" i="165"/>
  <c r="V113" i="165"/>
  <c r="T113" i="165"/>
  <c r="R113" i="165"/>
  <c r="P113" i="165"/>
  <c r="V116" i="165"/>
  <c r="T116" i="165"/>
  <c r="R116" i="165"/>
  <c r="P116" i="165"/>
  <c r="V120" i="165"/>
  <c r="T120" i="165"/>
  <c r="R120" i="165"/>
  <c r="P120" i="165"/>
  <c r="V121" i="165"/>
  <c r="T121" i="165"/>
  <c r="R121" i="165"/>
  <c r="P121" i="165"/>
  <c r="V136" i="165"/>
  <c r="T136" i="165"/>
  <c r="R136" i="165"/>
  <c r="P136" i="165"/>
  <c r="V161" i="165"/>
  <c r="T161" i="165"/>
  <c r="R161" i="165"/>
  <c r="P161" i="165"/>
  <c r="N19" i="165" l="1"/>
  <c r="O19" i="165"/>
  <c r="P19" i="165"/>
  <c r="Q19" i="165"/>
  <c r="R19" i="165"/>
  <c r="S19" i="165"/>
  <c r="T19" i="165"/>
  <c r="U19" i="165"/>
  <c r="V19" i="165"/>
  <c r="W19" i="165"/>
  <c r="N20" i="165"/>
  <c r="O20" i="165"/>
  <c r="P20" i="165"/>
  <c r="Q20" i="165"/>
  <c r="R20" i="165"/>
  <c r="T20" i="165"/>
  <c r="V20" i="165"/>
  <c r="W20" i="165"/>
  <c r="N21" i="165"/>
  <c r="O21" i="165"/>
  <c r="P21" i="165"/>
  <c r="Q21" i="165"/>
  <c r="R21" i="165"/>
  <c r="S21" i="165"/>
  <c r="T21" i="165"/>
  <c r="V21" i="165"/>
  <c r="W21" i="165"/>
  <c r="N22" i="165"/>
  <c r="O22" i="165"/>
  <c r="P22" i="165"/>
  <c r="Q22" i="165"/>
  <c r="R22" i="165"/>
  <c r="S22" i="165"/>
  <c r="T22" i="165"/>
  <c r="V22" i="165"/>
  <c r="W22" i="165"/>
  <c r="N23" i="165"/>
  <c r="O23" i="165"/>
  <c r="P23" i="165"/>
  <c r="Q23" i="165"/>
  <c r="R23" i="165"/>
  <c r="S23" i="165"/>
  <c r="T23" i="165"/>
  <c r="V23" i="165"/>
  <c r="W23" i="165"/>
  <c r="N24" i="165"/>
  <c r="O24" i="165"/>
  <c r="P24" i="165"/>
  <c r="Q24" i="165"/>
  <c r="R24" i="165"/>
  <c r="S24" i="165"/>
  <c r="T24" i="165"/>
  <c r="V24" i="165"/>
  <c r="W24" i="165"/>
  <c r="N25" i="165"/>
  <c r="O25" i="165"/>
  <c r="P25" i="165"/>
  <c r="Q25" i="165"/>
  <c r="R25" i="165"/>
  <c r="S25" i="165"/>
  <c r="T25" i="165"/>
  <c r="V25" i="165"/>
  <c r="W25" i="165"/>
  <c r="N26" i="165"/>
  <c r="O26" i="165"/>
  <c r="P26" i="165"/>
  <c r="Q26" i="165"/>
  <c r="R26" i="165"/>
  <c r="S26" i="165"/>
  <c r="T26" i="165"/>
  <c r="V26" i="165"/>
  <c r="W26" i="165"/>
  <c r="N27" i="165"/>
  <c r="O27" i="165"/>
  <c r="P27" i="165"/>
  <c r="Q27" i="165"/>
  <c r="R27" i="165"/>
  <c r="S27" i="165"/>
  <c r="T27" i="165"/>
  <c r="V27" i="165"/>
  <c r="W27" i="165"/>
  <c r="N28" i="165"/>
  <c r="O28" i="165"/>
  <c r="P28" i="165"/>
  <c r="Q28" i="165"/>
  <c r="R28" i="165"/>
  <c r="S28" i="165"/>
  <c r="T28" i="165"/>
  <c r="V28" i="165"/>
  <c r="W28" i="165"/>
  <c r="N29" i="165"/>
  <c r="O29" i="165"/>
  <c r="P29" i="165"/>
  <c r="Q29" i="165"/>
  <c r="R29" i="165"/>
  <c r="S29" i="165"/>
  <c r="T29" i="165"/>
  <c r="V29" i="165"/>
  <c r="W29" i="165"/>
  <c r="N30" i="165"/>
  <c r="O30" i="165"/>
  <c r="P30" i="165"/>
  <c r="Q30" i="165"/>
  <c r="R30" i="165"/>
  <c r="S30" i="165"/>
  <c r="T30" i="165"/>
  <c r="V30" i="165"/>
  <c r="W30" i="165"/>
  <c r="N31" i="165"/>
  <c r="O31" i="165"/>
  <c r="P31" i="165"/>
  <c r="Q31" i="165"/>
  <c r="R31" i="165"/>
  <c r="S31" i="165"/>
  <c r="T31" i="165"/>
  <c r="V31" i="165"/>
  <c r="W31" i="165"/>
  <c r="N32" i="165"/>
  <c r="O32" i="165"/>
  <c r="P32" i="165"/>
  <c r="Q32" i="165"/>
  <c r="R32" i="165"/>
  <c r="S32" i="165"/>
  <c r="T32" i="165"/>
  <c r="V32" i="165"/>
  <c r="W32" i="165"/>
  <c r="N33" i="165"/>
  <c r="O33" i="165"/>
  <c r="P33" i="165"/>
  <c r="Q33" i="165"/>
  <c r="R33" i="165"/>
  <c r="S33" i="165"/>
  <c r="T33" i="165"/>
  <c r="V33" i="165"/>
  <c r="W33" i="165"/>
  <c r="N34" i="165"/>
  <c r="O34" i="165"/>
  <c r="P34" i="165"/>
  <c r="Q34" i="165"/>
  <c r="R34" i="165"/>
  <c r="S34" i="165"/>
  <c r="T34" i="165"/>
  <c r="V34" i="165"/>
  <c r="W34" i="165"/>
  <c r="N35" i="165"/>
  <c r="O35" i="165"/>
  <c r="P35" i="165"/>
  <c r="Q35" i="165"/>
  <c r="R35" i="165"/>
  <c r="S35" i="165"/>
  <c r="T35" i="165"/>
  <c r="V35" i="165"/>
  <c r="W35" i="165"/>
  <c r="N36" i="165"/>
  <c r="O36" i="165"/>
  <c r="P36" i="165"/>
  <c r="Q36" i="165"/>
  <c r="R36" i="165"/>
  <c r="S36" i="165"/>
  <c r="T36" i="165"/>
  <c r="V36" i="165"/>
  <c r="W36" i="165"/>
  <c r="N37" i="165"/>
  <c r="O37" i="165"/>
  <c r="P37" i="165"/>
  <c r="Q37" i="165"/>
  <c r="R37" i="165"/>
  <c r="S37" i="165"/>
  <c r="T37" i="165"/>
  <c r="V37" i="165"/>
  <c r="W37" i="165"/>
  <c r="N38" i="165"/>
  <c r="O38" i="165"/>
  <c r="P38" i="165"/>
  <c r="Q38" i="165"/>
  <c r="R38" i="165"/>
  <c r="S38" i="165"/>
  <c r="T38" i="165"/>
  <c r="V38" i="165"/>
  <c r="W38" i="165"/>
  <c r="N39" i="165"/>
  <c r="O39" i="165"/>
  <c r="P39" i="165"/>
  <c r="Q39" i="165"/>
  <c r="R39" i="165"/>
  <c r="S39" i="165"/>
  <c r="T39" i="165"/>
  <c r="V39" i="165"/>
  <c r="W39" i="165"/>
  <c r="N40" i="165"/>
  <c r="O40" i="165"/>
  <c r="P40" i="165"/>
  <c r="Q40" i="165"/>
  <c r="R40" i="165"/>
  <c r="S40" i="165"/>
  <c r="T40" i="165"/>
  <c r="V40" i="165"/>
  <c r="W40" i="165"/>
  <c r="N41" i="165"/>
  <c r="O41" i="165"/>
  <c r="P41" i="165"/>
  <c r="Q41" i="165"/>
  <c r="R41" i="165"/>
  <c r="S41" i="165"/>
  <c r="T41" i="165"/>
  <c r="V41" i="165"/>
  <c r="W41" i="165"/>
  <c r="N42" i="165"/>
  <c r="O42" i="165"/>
  <c r="P42" i="165"/>
  <c r="Q42" i="165"/>
  <c r="S42" i="165"/>
  <c r="T42" i="165"/>
  <c r="V42" i="165"/>
  <c r="W42" i="165"/>
  <c r="N43" i="165"/>
  <c r="O43" i="165"/>
  <c r="P43" i="165"/>
  <c r="Q43" i="165"/>
  <c r="R43" i="165"/>
  <c r="S43" i="165"/>
  <c r="T43" i="165"/>
  <c r="V43" i="165"/>
  <c r="W43" i="165"/>
  <c r="N44" i="165"/>
  <c r="O44" i="165"/>
  <c r="P44" i="165"/>
  <c r="Q44" i="165"/>
  <c r="R44" i="165"/>
  <c r="S44" i="165"/>
  <c r="T44" i="165"/>
  <c r="V44" i="165"/>
  <c r="W44" i="165"/>
  <c r="N45" i="165"/>
  <c r="O45" i="165"/>
  <c r="P45" i="165"/>
  <c r="Q45" i="165"/>
  <c r="R45" i="165"/>
  <c r="S45" i="165"/>
  <c r="T45" i="165"/>
  <c r="V45" i="165"/>
  <c r="W45" i="165"/>
  <c r="N46" i="165"/>
  <c r="N74" i="165"/>
  <c r="N161" i="165"/>
  <c r="N136" i="165"/>
  <c r="N120" i="165"/>
  <c r="N116" i="165"/>
  <c r="N112" i="165"/>
  <c r="N110" i="165"/>
  <c r="N108" i="165"/>
  <c r="N106" i="165"/>
  <c r="N83" i="165"/>
  <c r="N82" i="165"/>
  <c r="N76" i="165"/>
  <c r="N75" i="165"/>
  <c r="N72" i="165"/>
  <c r="N71" i="165"/>
  <c r="N68" i="165"/>
  <c r="M139" i="165"/>
  <c r="M138" i="165" s="1"/>
  <c r="M145" i="165"/>
  <c r="M144" i="165" s="1"/>
  <c r="M37" i="165" s="1"/>
  <c r="M155" i="165"/>
  <c r="M151" i="165" s="1"/>
  <c r="M38" i="165" s="1"/>
  <c r="M160" i="165"/>
  <c r="M123" i="165"/>
  <c r="M122" i="165" s="1"/>
  <c r="M31" i="165" s="1"/>
  <c r="M126" i="165"/>
  <c r="M129" i="165"/>
  <c r="M115" i="165"/>
  <c r="M111" i="165"/>
  <c r="M107" i="165"/>
  <c r="M91" i="165"/>
  <c r="M90" i="165" s="1"/>
  <c r="M94" i="165"/>
  <c r="M97" i="165"/>
  <c r="M105" i="165"/>
  <c r="M86" i="165"/>
  <c r="M76" i="165"/>
  <c r="M81" i="165"/>
  <c r="M79" i="165" s="1"/>
  <c r="M23" i="165" s="1"/>
  <c r="M74" i="165"/>
  <c r="M49" i="165"/>
  <c r="M52" i="165"/>
  <c r="M53" i="165"/>
  <c r="M57" i="165"/>
  <c r="M61" i="165"/>
  <c r="M67" i="165"/>
  <c r="M65" i="165" s="1"/>
  <c r="M26" i="165"/>
  <c r="M32" i="165"/>
  <c r="M33" i="165"/>
  <c r="M39" i="165"/>
  <c r="M40" i="165"/>
  <c r="M41" i="165"/>
  <c r="M45" i="165"/>
  <c r="I161" i="165"/>
  <c r="I160" i="165" s="1"/>
  <c r="J138" i="165"/>
  <c r="J137" i="165" s="1"/>
  <c r="I139" i="165"/>
  <c r="I138" i="165" s="1"/>
  <c r="J139" i="165"/>
  <c r="K139" i="165"/>
  <c r="K138" i="165" s="1"/>
  <c r="J144" i="165"/>
  <c r="J37" i="165" s="1"/>
  <c r="I145" i="165"/>
  <c r="I144" i="165" s="1"/>
  <c r="J145" i="165"/>
  <c r="K145" i="165"/>
  <c r="K144" i="165" s="1"/>
  <c r="K37" i="165" s="1"/>
  <c r="J151" i="165"/>
  <c r="I155" i="165"/>
  <c r="I151" i="165" s="1"/>
  <c r="J155" i="165"/>
  <c r="K155" i="165"/>
  <c r="K151" i="165" s="1"/>
  <c r="K38" i="165" s="1"/>
  <c r="J160" i="165"/>
  <c r="J41" i="165" s="1"/>
  <c r="K160" i="165"/>
  <c r="I123" i="165"/>
  <c r="I122" i="165" s="1"/>
  <c r="J123" i="165"/>
  <c r="J122" i="165" s="1"/>
  <c r="J31" i="165" s="1"/>
  <c r="K123" i="165"/>
  <c r="K122" i="165" s="1"/>
  <c r="K31" i="165" s="1"/>
  <c r="I126" i="165"/>
  <c r="J126" i="165"/>
  <c r="K126" i="165"/>
  <c r="I129" i="165"/>
  <c r="J129" i="165"/>
  <c r="K129" i="165"/>
  <c r="I121" i="165"/>
  <c r="I116" i="165"/>
  <c r="I115" i="165" s="1"/>
  <c r="I113" i="165"/>
  <c r="I112" i="165"/>
  <c r="J115" i="165"/>
  <c r="K115" i="165"/>
  <c r="I108" i="165"/>
  <c r="I107" i="165" s="1"/>
  <c r="J107" i="165"/>
  <c r="K107" i="165"/>
  <c r="I106" i="165"/>
  <c r="I91" i="165"/>
  <c r="J91" i="165"/>
  <c r="J90" i="165" s="1"/>
  <c r="K91" i="165"/>
  <c r="I94" i="165"/>
  <c r="I90" i="165" s="1"/>
  <c r="J94" i="165"/>
  <c r="K94" i="165"/>
  <c r="K90" i="165" s="1"/>
  <c r="I97" i="165"/>
  <c r="J97" i="165"/>
  <c r="K97" i="165"/>
  <c r="I105" i="165"/>
  <c r="J105" i="165"/>
  <c r="K105" i="165"/>
  <c r="I88" i="165"/>
  <c r="I87" i="165"/>
  <c r="J86" i="165"/>
  <c r="K86" i="165"/>
  <c r="I83" i="165"/>
  <c r="I82" i="165"/>
  <c r="I76" i="165"/>
  <c r="J76" i="165"/>
  <c r="K76" i="165"/>
  <c r="K79" i="165"/>
  <c r="K23" i="165" s="1"/>
  <c r="I81" i="165"/>
  <c r="I79" i="165" s="1"/>
  <c r="J81" i="165"/>
  <c r="J79" i="165" s="1"/>
  <c r="J23" i="165" s="1"/>
  <c r="K81" i="165"/>
  <c r="I75" i="165"/>
  <c r="I69" i="165"/>
  <c r="K69" i="165"/>
  <c r="I70" i="165"/>
  <c r="J70" i="165"/>
  <c r="J69" i="165" s="1"/>
  <c r="K70" i="165"/>
  <c r="I74" i="165"/>
  <c r="J74" i="165"/>
  <c r="K74" i="165"/>
  <c r="I72" i="165"/>
  <c r="I65" i="165"/>
  <c r="I46" i="165"/>
  <c r="I68" i="165"/>
  <c r="I67" i="165" s="1"/>
  <c r="I49" i="165"/>
  <c r="J49" i="165"/>
  <c r="K49" i="165"/>
  <c r="J52" i="165"/>
  <c r="I53" i="165"/>
  <c r="I52" i="165" s="1"/>
  <c r="J53" i="165"/>
  <c r="K53" i="165"/>
  <c r="K52" i="165" s="1"/>
  <c r="I57" i="165"/>
  <c r="J57" i="165"/>
  <c r="K57" i="165"/>
  <c r="I61" i="165"/>
  <c r="J61" i="165"/>
  <c r="K61" i="165"/>
  <c r="K65" i="165"/>
  <c r="K64" i="165" s="1"/>
  <c r="K22" i="165" s="1"/>
  <c r="J67" i="165"/>
  <c r="J65" i="165" s="1"/>
  <c r="K67" i="165"/>
  <c r="J26" i="165"/>
  <c r="K26" i="165"/>
  <c r="J32" i="165"/>
  <c r="K32" i="165"/>
  <c r="J33" i="165"/>
  <c r="K33" i="165"/>
  <c r="J36" i="165"/>
  <c r="J38" i="165"/>
  <c r="J39" i="165"/>
  <c r="K39" i="165"/>
  <c r="J40" i="165"/>
  <c r="K40" i="165"/>
  <c r="K41" i="165"/>
  <c r="J45" i="165"/>
  <c r="J44" i="165" s="1"/>
  <c r="J21" i="165" s="1"/>
  <c r="K45" i="165"/>
  <c r="E139" i="165"/>
  <c r="E138" i="165" s="1"/>
  <c r="F139" i="165"/>
  <c r="F138" i="165" s="1"/>
  <c r="G139" i="165"/>
  <c r="G138" i="165" s="1"/>
  <c r="H139" i="165"/>
  <c r="H138" i="165" s="1"/>
  <c r="E145" i="165"/>
  <c r="E144" i="165" s="1"/>
  <c r="E37" i="165" s="1"/>
  <c r="F145" i="165"/>
  <c r="F144" i="165" s="1"/>
  <c r="F37" i="165" s="1"/>
  <c r="G145" i="165"/>
  <c r="G144" i="165" s="1"/>
  <c r="G37" i="165" s="1"/>
  <c r="H145" i="165"/>
  <c r="H144" i="165" s="1"/>
  <c r="H37" i="165" s="1"/>
  <c r="E155" i="165"/>
  <c r="E151" i="165" s="1"/>
  <c r="E38" i="165" s="1"/>
  <c r="F155" i="165"/>
  <c r="F151" i="165" s="1"/>
  <c r="F38" i="165" s="1"/>
  <c r="G155" i="165"/>
  <c r="G151" i="165" s="1"/>
  <c r="G38" i="165" s="1"/>
  <c r="H155" i="165"/>
  <c r="H151" i="165" s="1"/>
  <c r="H38" i="165" s="1"/>
  <c r="E160" i="165"/>
  <c r="F160" i="165"/>
  <c r="G160" i="165"/>
  <c r="H160" i="165"/>
  <c r="E123" i="165"/>
  <c r="E122" i="165" s="1"/>
  <c r="E31" i="165" s="1"/>
  <c r="F123" i="165"/>
  <c r="F122" i="165" s="1"/>
  <c r="F31" i="165" s="1"/>
  <c r="G123" i="165"/>
  <c r="G122" i="165" s="1"/>
  <c r="G31" i="165" s="1"/>
  <c r="H123" i="165"/>
  <c r="H122" i="165" s="1"/>
  <c r="H31" i="165" s="1"/>
  <c r="E126" i="165"/>
  <c r="F126" i="165"/>
  <c r="G126" i="165"/>
  <c r="H126" i="165"/>
  <c r="E129" i="165"/>
  <c r="F129" i="165"/>
  <c r="G129" i="165"/>
  <c r="H129" i="165"/>
  <c r="E135" i="165"/>
  <c r="F135" i="165"/>
  <c r="G135" i="165"/>
  <c r="H135" i="165"/>
  <c r="E119" i="165"/>
  <c r="F119" i="165"/>
  <c r="G119" i="165"/>
  <c r="H119" i="165"/>
  <c r="E115" i="165"/>
  <c r="E114" i="165" s="1"/>
  <c r="E30" i="165" s="1"/>
  <c r="F115" i="165"/>
  <c r="F114" i="165" s="1"/>
  <c r="F30" i="165" s="1"/>
  <c r="G115" i="165"/>
  <c r="G114" i="165" s="1"/>
  <c r="G30" i="165" s="1"/>
  <c r="H115" i="165"/>
  <c r="H114" i="165" s="1"/>
  <c r="H30" i="165" s="1"/>
  <c r="E111" i="165"/>
  <c r="F111" i="165"/>
  <c r="G111" i="165"/>
  <c r="H111" i="165"/>
  <c r="E109" i="165"/>
  <c r="F109" i="165"/>
  <c r="G109" i="165"/>
  <c r="H109" i="165"/>
  <c r="E107" i="165"/>
  <c r="F107" i="165"/>
  <c r="G107" i="165"/>
  <c r="H107" i="165"/>
  <c r="E91" i="165"/>
  <c r="E90" i="165" s="1"/>
  <c r="F91" i="165"/>
  <c r="F90" i="165" s="1"/>
  <c r="G91" i="165"/>
  <c r="G90" i="165" s="1"/>
  <c r="H91" i="165"/>
  <c r="H90" i="165" s="1"/>
  <c r="E94" i="165"/>
  <c r="F94" i="165"/>
  <c r="G94" i="165"/>
  <c r="H94" i="165"/>
  <c r="E97" i="165"/>
  <c r="F97" i="165"/>
  <c r="G97" i="165"/>
  <c r="H97" i="165"/>
  <c r="E105" i="165"/>
  <c r="E104" i="165" s="1"/>
  <c r="E29" i="165" s="1"/>
  <c r="F105" i="165"/>
  <c r="F104" i="165" s="1"/>
  <c r="F29" i="165" s="1"/>
  <c r="G105" i="165"/>
  <c r="G104" i="165" s="1"/>
  <c r="G29" i="165" s="1"/>
  <c r="H105" i="165"/>
  <c r="H104" i="165" s="1"/>
  <c r="H29" i="165" s="1"/>
  <c r="E86" i="165"/>
  <c r="F86" i="165"/>
  <c r="G86" i="165"/>
  <c r="H86" i="165"/>
  <c r="E76" i="165"/>
  <c r="F76" i="165"/>
  <c r="G76" i="165"/>
  <c r="H76" i="165"/>
  <c r="E81" i="165"/>
  <c r="E79" i="165" s="1"/>
  <c r="E23" i="165" s="1"/>
  <c r="F81" i="165"/>
  <c r="F79" i="165" s="1"/>
  <c r="F23" i="165" s="1"/>
  <c r="G81" i="165"/>
  <c r="G79" i="165" s="1"/>
  <c r="G23" i="165" s="1"/>
  <c r="H81" i="165"/>
  <c r="H79" i="165" s="1"/>
  <c r="H23" i="165" s="1"/>
  <c r="E74" i="165"/>
  <c r="F74" i="165"/>
  <c r="G74" i="165"/>
  <c r="H74" i="165"/>
  <c r="E70" i="165"/>
  <c r="E69" i="165" s="1"/>
  <c r="F70" i="165"/>
  <c r="F69" i="165" s="1"/>
  <c r="G70" i="165"/>
  <c r="G69" i="165" s="1"/>
  <c r="H70" i="165"/>
  <c r="H69" i="165" s="1"/>
  <c r="E26" i="165"/>
  <c r="F26" i="165"/>
  <c r="G26" i="165"/>
  <c r="H26" i="165"/>
  <c r="E32" i="165"/>
  <c r="F32" i="165"/>
  <c r="G32" i="165"/>
  <c r="H32" i="165"/>
  <c r="E33" i="165"/>
  <c r="F33" i="165"/>
  <c r="G33" i="165"/>
  <c r="H33" i="165"/>
  <c r="E34" i="165"/>
  <c r="F34" i="165"/>
  <c r="G34" i="165"/>
  <c r="H34" i="165"/>
  <c r="E39" i="165"/>
  <c r="F39" i="165"/>
  <c r="G39" i="165"/>
  <c r="H39" i="165"/>
  <c r="E40" i="165"/>
  <c r="F40" i="165"/>
  <c r="G40" i="165"/>
  <c r="H40" i="165"/>
  <c r="E41" i="165"/>
  <c r="F41" i="165"/>
  <c r="G41" i="165"/>
  <c r="H41" i="165"/>
  <c r="E45" i="165"/>
  <c r="F45" i="165"/>
  <c r="G45" i="165"/>
  <c r="H45" i="165"/>
  <c r="E49" i="165"/>
  <c r="F49" i="165"/>
  <c r="G49" i="165"/>
  <c r="H49" i="165"/>
  <c r="E53" i="165"/>
  <c r="E52" i="165" s="1"/>
  <c r="F53" i="165"/>
  <c r="F52" i="165" s="1"/>
  <c r="G53" i="165"/>
  <c r="G52" i="165" s="1"/>
  <c r="H53" i="165"/>
  <c r="H52" i="165" s="1"/>
  <c r="E57" i="165"/>
  <c r="F57" i="165"/>
  <c r="G57" i="165"/>
  <c r="H57" i="165"/>
  <c r="E61" i="165"/>
  <c r="F61" i="165"/>
  <c r="G61" i="165"/>
  <c r="H61" i="165"/>
  <c r="E67" i="165"/>
  <c r="E65" i="165" s="1"/>
  <c r="F67" i="165"/>
  <c r="F65" i="165" s="1"/>
  <c r="G67" i="165"/>
  <c r="G65" i="165" s="1"/>
  <c r="H67" i="165"/>
  <c r="H65" i="165" s="1"/>
  <c r="M137" i="165" l="1"/>
  <c r="M36" i="165"/>
  <c r="M35" i="165"/>
  <c r="M28" i="165"/>
  <c r="M44" i="165"/>
  <c r="M21" i="165"/>
  <c r="K36" i="165"/>
  <c r="K35" i="165" s="1"/>
  <c r="K137" i="165"/>
  <c r="I137" i="165"/>
  <c r="J35" i="165"/>
  <c r="K28" i="165"/>
  <c r="J28" i="165"/>
  <c r="I86" i="165"/>
  <c r="J64" i="165"/>
  <c r="J22" i="165" s="1"/>
  <c r="J20" i="165" s="1"/>
  <c r="I64" i="165"/>
  <c r="K44" i="165"/>
  <c r="K21" i="165"/>
  <c r="K20" i="165" s="1"/>
  <c r="K43" i="165"/>
  <c r="J43" i="165"/>
  <c r="G137" i="165"/>
  <c r="G36" i="165"/>
  <c r="G35" i="165" s="1"/>
  <c r="E137" i="165"/>
  <c r="E36" i="165"/>
  <c r="E35" i="165" s="1"/>
  <c r="H137" i="165"/>
  <c r="H36" i="165"/>
  <c r="H35" i="165" s="1"/>
  <c r="F137" i="165"/>
  <c r="F36" i="165"/>
  <c r="F35" i="165" s="1"/>
  <c r="H89" i="165"/>
  <c r="H28" i="165"/>
  <c r="H27" i="165" s="1"/>
  <c r="F89" i="165"/>
  <c r="F28" i="165"/>
  <c r="F27" i="165" s="1"/>
  <c r="G89" i="165"/>
  <c r="G28" i="165"/>
  <c r="G27" i="165" s="1"/>
  <c r="E89" i="165"/>
  <c r="E28" i="165"/>
  <c r="E27" i="165" s="1"/>
  <c r="H64" i="165"/>
  <c r="H22" i="165" s="1"/>
  <c r="F64" i="165"/>
  <c r="F22" i="165" s="1"/>
  <c r="G64" i="165"/>
  <c r="G22" i="165" s="1"/>
  <c r="E64" i="165"/>
  <c r="E22" i="165" s="1"/>
  <c r="G44" i="165"/>
  <c r="E44" i="165"/>
  <c r="H44" i="165"/>
  <c r="F44" i="165"/>
  <c r="D44" i="165"/>
  <c r="D45" i="165"/>
  <c r="D160" i="165"/>
  <c r="D155" i="165"/>
  <c r="D151" i="165" s="1"/>
  <c r="D38" i="165" s="1"/>
  <c r="D145" i="165"/>
  <c r="D144" i="165" s="1"/>
  <c r="D37" i="165" s="1"/>
  <c r="D139" i="165"/>
  <c r="D138" i="165" s="1"/>
  <c r="D135" i="165"/>
  <c r="D129" i="165"/>
  <c r="D32" i="165" s="1"/>
  <c r="D126" i="165"/>
  <c r="D123" i="165"/>
  <c r="D122" i="165" s="1"/>
  <c r="D31" i="165" s="1"/>
  <c r="D119" i="165"/>
  <c r="D115" i="165"/>
  <c r="D114" i="165"/>
  <c r="D30" i="165" s="1"/>
  <c r="D111" i="165"/>
  <c r="D109" i="165"/>
  <c r="D107" i="165"/>
  <c r="D105" i="165"/>
  <c r="D104" i="165" s="1"/>
  <c r="D29" i="165" s="1"/>
  <c r="D97" i="165"/>
  <c r="D94" i="165"/>
  <c r="D91" i="165"/>
  <c r="D90" i="165" s="1"/>
  <c r="D86" i="165"/>
  <c r="D81" i="165"/>
  <c r="D79" i="165" s="1"/>
  <c r="D23" i="165" s="1"/>
  <c r="D76" i="165"/>
  <c r="D74" i="165"/>
  <c r="D70" i="165"/>
  <c r="D69" i="165" s="1"/>
  <c r="D67" i="165"/>
  <c r="D65" i="165" s="1"/>
  <c r="D64" i="165" s="1"/>
  <c r="D22" i="165" s="1"/>
  <c r="D61" i="165"/>
  <c r="D57" i="165"/>
  <c r="D53" i="165"/>
  <c r="D52" i="165"/>
  <c r="D49" i="165"/>
  <c r="D41" i="165"/>
  <c r="D40" i="165"/>
  <c r="D39" i="165"/>
  <c r="D34" i="165"/>
  <c r="D33" i="165"/>
  <c r="D26" i="165"/>
  <c r="L160" i="165"/>
  <c r="L155" i="165"/>
  <c r="L151" i="165" s="1"/>
  <c r="L38" i="165" s="1"/>
  <c r="L145" i="165"/>
  <c r="L144" i="165" s="1"/>
  <c r="L37" i="165" s="1"/>
  <c r="L139" i="165"/>
  <c r="L138" i="165" s="1"/>
  <c r="L135" i="165"/>
  <c r="L129" i="165"/>
  <c r="L32" i="165" s="1"/>
  <c r="L126" i="165"/>
  <c r="L123" i="165"/>
  <c r="L122" i="165" s="1"/>
  <c r="L31" i="165" s="1"/>
  <c r="L119" i="165"/>
  <c r="L115" i="165"/>
  <c r="L114" i="165"/>
  <c r="L30" i="165" s="1"/>
  <c r="L111" i="165"/>
  <c r="L109" i="165"/>
  <c r="L107" i="165"/>
  <c r="L105" i="165"/>
  <c r="L104" i="165" s="1"/>
  <c r="L29" i="165" s="1"/>
  <c r="L97" i="165"/>
  <c r="L94" i="165"/>
  <c r="L91" i="165"/>
  <c r="L90" i="165" s="1"/>
  <c r="L86" i="165"/>
  <c r="L81" i="165"/>
  <c r="L79" i="165" s="1"/>
  <c r="L23" i="165" s="1"/>
  <c r="L76" i="165"/>
  <c r="L74" i="165"/>
  <c r="L70" i="165"/>
  <c r="L69" i="165" s="1"/>
  <c r="L67" i="165"/>
  <c r="L65" i="165" s="1"/>
  <c r="L61" i="165"/>
  <c r="L57" i="165"/>
  <c r="L53" i="165"/>
  <c r="L52" i="165"/>
  <c r="L49" i="165"/>
  <c r="L45" i="165"/>
  <c r="L44" i="165" s="1"/>
  <c r="L41" i="165"/>
  <c r="L40" i="165"/>
  <c r="L39" i="165"/>
  <c r="L34" i="165"/>
  <c r="L33" i="165"/>
  <c r="L26" i="165"/>
  <c r="H21" i="165" l="1"/>
  <c r="H20" i="165" s="1"/>
  <c r="H19" i="165" s="1"/>
  <c r="H43" i="165"/>
  <c r="H42" i="165" s="1"/>
  <c r="G21" i="165"/>
  <c r="G20" i="165" s="1"/>
  <c r="G19" i="165" s="1"/>
  <c r="G43" i="165"/>
  <c r="G42" i="165" s="1"/>
  <c r="F21" i="165"/>
  <c r="F20" i="165" s="1"/>
  <c r="F19" i="165" s="1"/>
  <c r="F43" i="165"/>
  <c r="F42" i="165" s="1"/>
  <c r="E21" i="165"/>
  <c r="E20" i="165" s="1"/>
  <c r="E19" i="165" s="1"/>
  <c r="E43" i="165"/>
  <c r="E42" i="165" s="1"/>
  <c r="D28" i="165"/>
  <c r="D27" i="165" s="1"/>
  <c r="D89" i="165"/>
  <c r="D36" i="165"/>
  <c r="D35" i="165" s="1"/>
  <c r="D137" i="165"/>
  <c r="D43" i="165"/>
  <c r="D21" i="165"/>
  <c r="D20" i="165" s="1"/>
  <c r="D19" i="165" s="1"/>
  <c r="L21" i="165"/>
  <c r="L64" i="165"/>
  <c r="L22" i="165" s="1"/>
  <c r="L28" i="165"/>
  <c r="L27" i="165" s="1"/>
  <c r="L89" i="165"/>
  <c r="L36" i="165"/>
  <c r="L35" i="165" s="1"/>
  <c r="L137" i="165"/>
  <c r="D42" i="165" l="1"/>
  <c r="L43" i="165"/>
  <c r="L42" i="165" s="1"/>
  <c r="L20" i="165"/>
  <c r="L19" i="165" s="1"/>
  <c r="V91" i="165" l="1"/>
  <c r="R69" i="165"/>
  <c r="T69" i="165"/>
  <c r="P69" i="165"/>
  <c r="V90" i="165"/>
  <c r="V92" i="165"/>
  <c r="V93" i="165"/>
  <c r="T90" i="165"/>
  <c r="T91" i="165"/>
  <c r="T92" i="165"/>
  <c r="T93" i="165"/>
  <c r="R90" i="165"/>
  <c r="R91" i="165"/>
  <c r="R92" i="165"/>
  <c r="R93" i="165"/>
  <c r="P90" i="165"/>
  <c r="P91" i="165"/>
  <c r="P92" i="165"/>
  <c r="P93" i="165"/>
  <c r="V130" i="165"/>
  <c r="T130" i="165"/>
  <c r="R130" i="165"/>
  <c r="P130" i="165"/>
  <c r="V134" i="165"/>
  <c r="T135" i="165"/>
  <c r="T134" i="165"/>
  <c r="R134" i="165"/>
  <c r="P134" i="165"/>
  <c r="N133" i="165"/>
  <c r="V123" i="165"/>
  <c r="T123" i="165"/>
  <c r="P123" i="165"/>
  <c r="R123" i="165"/>
  <c r="R122" i="165"/>
  <c r="P122" i="165"/>
  <c r="N130" i="165" l="1"/>
  <c r="N93" i="165"/>
  <c r="N92" i="165"/>
  <c r="N91" i="165"/>
  <c r="N90" i="165"/>
  <c r="N123" i="165"/>
  <c r="N134" i="165"/>
  <c r="N122" i="165"/>
  <c r="N128" i="165"/>
  <c r="N69" i="165" l="1"/>
  <c r="N113" i="165" l="1"/>
  <c r="T89" i="165" l="1"/>
  <c r="Q67" i="165" l="1"/>
  <c r="S67" i="165"/>
  <c r="B18" i="165"/>
  <c r="D18" i="165"/>
  <c r="F18" i="165"/>
  <c r="G18" i="165" s="1"/>
  <c r="H18" i="165" s="1"/>
  <c r="I18" i="165" s="1"/>
  <c r="J18" i="165" s="1"/>
  <c r="K18" i="165" s="1"/>
  <c r="L18" i="165" s="1"/>
  <c r="M18" i="165" s="1"/>
  <c r="N18" i="165" s="1"/>
  <c r="O18" i="165" s="1"/>
  <c r="P18" i="165" s="1"/>
  <c r="Q18" i="165" s="1"/>
  <c r="R18" i="165" s="1"/>
  <c r="S18" i="165" s="1"/>
  <c r="T18" i="165" s="1"/>
  <c r="U18" i="165" s="1"/>
  <c r="V18" i="165" s="1"/>
  <c r="W18" i="165" s="1"/>
  <c r="N47" i="165"/>
  <c r="O47" i="165"/>
  <c r="P47" i="165"/>
  <c r="Q47" i="165"/>
  <c r="R47" i="165"/>
  <c r="S47" i="165"/>
  <c r="T47" i="165"/>
  <c r="V47" i="165"/>
  <c r="W47" i="165"/>
  <c r="N48" i="165"/>
  <c r="O48" i="165"/>
  <c r="P48" i="165"/>
  <c r="Q48" i="165"/>
  <c r="R48" i="165"/>
  <c r="S48" i="165"/>
  <c r="T48" i="165"/>
  <c r="V48" i="165"/>
  <c r="W48" i="165"/>
  <c r="O49" i="165"/>
  <c r="Q49" i="165"/>
  <c r="W49" i="165"/>
  <c r="N50" i="165"/>
  <c r="O50" i="165"/>
  <c r="P50" i="165"/>
  <c r="Q50" i="165"/>
  <c r="R50" i="165"/>
  <c r="S50" i="165"/>
  <c r="T50" i="165"/>
  <c r="V50" i="165"/>
  <c r="W50" i="165"/>
  <c r="N51" i="165"/>
  <c r="O51" i="165"/>
  <c r="P51" i="165"/>
  <c r="Q51" i="165"/>
  <c r="R51" i="165"/>
  <c r="S51" i="165"/>
  <c r="T51" i="165"/>
  <c r="V51" i="165"/>
  <c r="W51" i="165"/>
  <c r="O52" i="165"/>
  <c r="S52" i="165"/>
  <c r="W52" i="165"/>
  <c r="O55" i="165"/>
  <c r="P55" i="165"/>
  <c r="Q55" i="165"/>
  <c r="R55" i="165"/>
  <c r="S55" i="165"/>
  <c r="T55" i="165"/>
  <c r="V55" i="165"/>
  <c r="W55" i="165"/>
  <c r="N56" i="165"/>
  <c r="O56" i="165"/>
  <c r="P56" i="165"/>
  <c r="Q56" i="165"/>
  <c r="R56" i="165"/>
  <c r="S56" i="165"/>
  <c r="T56" i="165"/>
  <c r="V56" i="165"/>
  <c r="W56" i="165"/>
  <c r="Q57" i="165"/>
  <c r="S57" i="165"/>
  <c r="W57" i="165"/>
  <c r="O57" i="165"/>
  <c r="N58" i="165"/>
  <c r="O58" i="165"/>
  <c r="P58" i="165"/>
  <c r="Q58" i="165"/>
  <c r="R58" i="165"/>
  <c r="S58" i="165"/>
  <c r="T58" i="165"/>
  <c r="V58" i="165"/>
  <c r="W58" i="165"/>
  <c r="N59" i="165"/>
  <c r="O59" i="165"/>
  <c r="P59" i="165"/>
  <c r="Q59" i="165"/>
  <c r="R59" i="165"/>
  <c r="S59" i="165"/>
  <c r="T59" i="165"/>
  <c r="V59" i="165"/>
  <c r="W59" i="165"/>
  <c r="N60" i="165"/>
  <c r="O60" i="165"/>
  <c r="P60" i="165"/>
  <c r="Q60" i="165"/>
  <c r="R60" i="165"/>
  <c r="S60" i="165"/>
  <c r="T60" i="165"/>
  <c r="V60" i="165"/>
  <c r="W60" i="165"/>
  <c r="Q61" i="165"/>
  <c r="S61" i="165"/>
  <c r="O61" i="165"/>
  <c r="N62" i="165"/>
  <c r="O62" i="165"/>
  <c r="P62" i="165"/>
  <c r="Q62" i="165"/>
  <c r="R62" i="165"/>
  <c r="S62" i="165"/>
  <c r="T62" i="165"/>
  <c r="V62" i="165"/>
  <c r="W62" i="165"/>
  <c r="N63" i="165"/>
  <c r="O63" i="165"/>
  <c r="P63" i="165"/>
  <c r="Q63" i="165"/>
  <c r="R63" i="165"/>
  <c r="S63" i="165"/>
  <c r="T63" i="165"/>
  <c r="V63" i="165"/>
  <c r="W63" i="165"/>
  <c r="N66" i="165"/>
  <c r="O66" i="165"/>
  <c r="P66" i="165"/>
  <c r="Q66" i="165" s="1"/>
  <c r="R66" i="165"/>
  <c r="S66" i="165" s="1"/>
  <c r="T66" i="165"/>
  <c r="V66" i="165"/>
  <c r="W66" i="165"/>
  <c r="S70" i="165"/>
  <c r="J71" i="165"/>
  <c r="K71" i="165"/>
  <c r="M71" i="165"/>
  <c r="M70" i="165" s="1"/>
  <c r="M69" i="165" s="1"/>
  <c r="N73" i="165"/>
  <c r="P73" i="165"/>
  <c r="R73" i="165"/>
  <c r="T73" i="165"/>
  <c r="V73" i="165"/>
  <c r="Q76" i="165"/>
  <c r="S76" i="165"/>
  <c r="W76" i="165"/>
  <c r="T76" i="165"/>
  <c r="V76" i="165"/>
  <c r="N77" i="165"/>
  <c r="O77" i="165"/>
  <c r="P77" i="165"/>
  <c r="Q77" i="165"/>
  <c r="R77" i="165"/>
  <c r="S77" i="165"/>
  <c r="T77" i="165"/>
  <c r="V77" i="165"/>
  <c r="W77" i="165"/>
  <c r="N78" i="165"/>
  <c r="O78" i="165"/>
  <c r="P78" i="165"/>
  <c r="Q78" i="165"/>
  <c r="R78" i="165"/>
  <c r="S78" i="165"/>
  <c r="T78" i="165"/>
  <c r="V78" i="165"/>
  <c r="W78" i="165"/>
  <c r="N80" i="165"/>
  <c r="O80" i="165"/>
  <c r="P80" i="165"/>
  <c r="Q80" i="165" s="1"/>
  <c r="R80" i="165"/>
  <c r="S80" i="165"/>
  <c r="T80" i="165"/>
  <c r="V80" i="165"/>
  <c r="W80" i="165"/>
  <c r="Q81" i="165"/>
  <c r="N84" i="165"/>
  <c r="O84" i="165"/>
  <c r="P84" i="165"/>
  <c r="Q84" i="165"/>
  <c r="R84" i="165"/>
  <c r="S84" i="165"/>
  <c r="T84" i="165"/>
  <c r="V84" i="165"/>
  <c r="W84" i="165"/>
  <c r="N85" i="165"/>
  <c r="O85" i="165"/>
  <c r="P85" i="165"/>
  <c r="Q85" i="165"/>
  <c r="R85" i="165"/>
  <c r="S85" i="165"/>
  <c r="T85" i="165"/>
  <c r="V85" i="165"/>
  <c r="W85" i="165"/>
  <c r="N88" i="165"/>
  <c r="N94" i="165"/>
  <c r="P94" i="165"/>
  <c r="R94" i="165"/>
  <c r="T94" i="165"/>
  <c r="V94" i="165"/>
  <c r="O97" i="165"/>
  <c r="Q97" i="165"/>
  <c r="V97" i="165"/>
  <c r="N98" i="165"/>
  <c r="O98" i="165"/>
  <c r="P98" i="165"/>
  <c r="Q98" i="165"/>
  <c r="R98" i="165"/>
  <c r="S98" i="165"/>
  <c r="T98" i="165"/>
  <c r="V98" i="165"/>
  <c r="W98" i="165"/>
  <c r="N99" i="165"/>
  <c r="O99" i="165"/>
  <c r="P99" i="165"/>
  <c r="Q99" i="165"/>
  <c r="R99" i="165"/>
  <c r="S99" i="165"/>
  <c r="T99" i="165"/>
  <c r="V99" i="165"/>
  <c r="W99" i="165"/>
  <c r="N100" i="165"/>
  <c r="Q100" i="165"/>
  <c r="S100" i="165"/>
  <c r="W100" i="165"/>
  <c r="T100" i="165"/>
  <c r="V100" i="165"/>
  <c r="N101" i="165"/>
  <c r="O101" i="165"/>
  <c r="P101" i="165"/>
  <c r="Q101" i="165"/>
  <c r="R101" i="165"/>
  <c r="S101" i="165"/>
  <c r="T101" i="165"/>
  <c r="V101" i="165"/>
  <c r="W101" i="165"/>
  <c r="N102" i="165"/>
  <c r="O102" i="165"/>
  <c r="P102" i="165"/>
  <c r="Q102" i="165"/>
  <c r="R102" i="165"/>
  <c r="S102" i="165"/>
  <c r="T102" i="165"/>
  <c r="V102" i="165"/>
  <c r="W102" i="165"/>
  <c r="N103" i="165"/>
  <c r="Q103" i="165"/>
  <c r="S103" i="165"/>
  <c r="W103" i="165"/>
  <c r="T103" i="165"/>
  <c r="V103" i="165"/>
  <c r="O104" i="165"/>
  <c r="Q104" i="165"/>
  <c r="S104" i="165"/>
  <c r="T104" i="165"/>
  <c r="W104" i="165"/>
  <c r="N105" i="165"/>
  <c r="O105" i="165"/>
  <c r="P105" i="165"/>
  <c r="Q105" i="165"/>
  <c r="R105" i="165"/>
  <c r="S105" i="165"/>
  <c r="T105" i="165"/>
  <c r="V105" i="165"/>
  <c r="W105" i="165"/>
  <c r="N107" i="165"/>
  <c r="O107" i="165"/>
  <c r="P107" i="165"/>
  <c r="Q107" i="165"/>
  <c r="R107" i="165"/>
  <c r="S107" i="165"/>
  <c r="T107" i="165"/>
  <c r="V107" i="165"/>
  <c r="W107" i="165"/>
  <c r="O109" i="165"/>
  <c r="Q109" i="165"/>
  <c r="S109" i="165"/>
  <c r="T109" i="165"/>
  <c r="W109" i="165"/>
  <c r="T111" i="165"/>
  <c r="V111" i="165"/>
  <c r="T114" i="165"/>
  <c r="Q115" i="165"/>
  <c r="S115" i="165"/>
  <c r="T115" i="165"/>
  <c r="N117" i="165"/>
  <c r="O117" i="165" s="1"/>
  <c r="P117" i="165"/>
  <c r="Q117" i="165"/>
  <c r="R117" i="165"/>
  <c r="S117" i="165"/>
  <c r="T117" i="165"/>
  <c r="U117" i="165" s="1"/>
  <c r="V117" i="165"/>
  <c r="W117" i="165"/>
  <c r="T118" i="165"/>
  <c r="Q119" i="165"/>
  <c r="S119" i="165"/>
  <c r="T119" i="165"/>
  <c r="U119" i="165" s="1"/>
  <c r="J120" i="165"/>
  <c r="K120" i="165"/>
  <c r="K119" i="165" s="1"/>
  <c r="K114" i="165" s="1"/>
  <c r="K30" i="165" s="1"/>
  <c r="M120" i="165"/>
  <c r="M119" i="165" s="1"/>
  <c r="M114" i="165" s="1"/>
  <c r="M30" i="165" s="1"/>
  <c r="N121" i="165"/>
  <c r="T122" i="165"/>
  <c r="V122" i="165"/>
  <c r="N124" i="165"/>
  <c r="P124" i="165"/>
  <c r="R124" i="165"/>
  <c r="T124" i="165"/>
  <c r="V124" i="165"/>
  <c r="P127" i="165"/>
  <c r="Q127" i="165"/>
  <c r="R127" i="165"/>
  <c r="S127" i="165"/>
  <c r="T127" i="165"/>
  <c r="V127" i="165"/>
  <c r="P128" i="165"/>
  <c r="Q128" i="165"/>
  <c r="R128" i="165"/>
  <c r="S128" i="165"/>
  <c r="T128" i="165"/>
  <c r="V128" i="165"/>
  <c r="W128" i="165" s="1"/>
  <c r="P129" i="165"/>
  <c r="R129" i="165"/>
  <c r="T129" i="165"/>
  <c r="V129" i="165"/>
  <c r="Q131" i="165"/>
  <c r="Q129" i="165" s="1"/>
  <c r="S131" i="165"/>
  <c r="W131" i="165"/>
  <c r="W129" i="165" s="1"/>
  <c r="Q132" i="165"/>
  <c r="S132" i="165"/>
  <c r="T132" i="165"/>
  <c r="P133" i="165"/>
  <c r="R133" i="165"/>
  <c r="T133" i="165"/>
  <c r="N137" i="165"/>
  <c r="S137" i="165"/>
  <c r="W137" i="165"/>
  <c r="T137" i="165"/>
  <c r="V137" i="165"/>
  <c r="N138" i="165"/>
  <c r="O138" i="165"/>
  <c r="P138" i="165"/>
  <c r="Q138" i="165"/>
  <c r="R138" i="165"/>
  <c r="S138" i="165"/>
  <c r="T138" i="165"/>
  <c r="V138" i="165"/>
  <c r="W138" i="165"/>
  <c r="N139" i="165"/>
  <c r="O139" i="165"/>
  <c r="P139" i="165"/>
  <c r="Q139" i="165"/>
  <c r="R139" i="165"/>
  <c r="S139" i="165"/>
  <c r="T139" i="165"/>
  <c r="V139" i="165"/>
  <c r="W139" i="165"/>
  <c r="Q140" i="165"/>
  <c r="S140" i="165"/>
  <c r="T140" i="165"/>
  <c r="V140" i="165"/>
  <c r="N141" i="165"/>
  <c r="O141" i="165"/>
  <c r="P141" i="165"/>
  <c r="Q141" i="165"/>
  <c r="R141" i="165"/>
  <c r="S141" i="165"/>
  <c r="T141" i="165"/>
  <c r="V141" i="165"/>
  <c r="W141" i="165"/>
  <c r="N142" i="165"/>
  <c r="O142" i="165"/>
  <c r="P142" i="165"/>
  <c r="Q142" i="165"/>
  <c r="R142" i="165"/>
  <c r="S142" i="165"/>
  <c r="T142" i="165"/>
  <c r="V142" i="165"/>
  <c r="W142" i="165"/>
  <c r="O143" i="165"/>
  <c r="N144" i="165"/>
  <c r="O144" i="165"/>
  <c r="P144" i="165"/>
  <c r="Q144" i="165"/>
  <c r="R144" i="165"/>
  <c r="S144" i="165"/>
  <c r="T144" i="165"/>
  <c r="V144" i="165"/>
  <c r="W144" i="165"/>
  <c r="N145" i="165"/>
  <c r="O145" i="165"/>
  <c r="P145" i="165"/>
  <c r="Q145" i="165"/>
  <c r="R145" i="165"/>
  <c r="S145" i="165"/>
  <c r="T145" i="165"/>
  <c r="V145" i="165"/>
  <c r="W145" i="165"/>
  <c r="N146" i="165"/>
  <c r="O146" i="165"/>
  <c r="P146" i="165"/>
  <c r="Q146" i="165"/>
  <c r="R146" i="165"/>
  <c r="S146" i="165"/>
  <c r="T146" i="165"/>
  <c r="V146" i="165"/>
  <c r="W146" i="165"/>
  <c r="N147" i="165"/>
  <c r="O147" i="165"/>
  <c r="P147" i="165"/>
  <c r="R147" i="165"/>
  <c r="T147" i="165"/>
  <c r="N148" i="165"/>
  <c r="O148" i="165"/>
  <c r="P148" i="165"/>
  <c r="Q148" i="165"/>
  <c r="R148" i="165"/>
  <c r="S148" i="165"/>
  <c r="T148" i="165"/>
  <c r="V148" i="165"/>
  <c r="W148" i="165"/>
  <c r="P150" i="165"/>
  <c r="Q150" i="165"/>
  <c r="R150" i="165"/>
  <c r="S150" i="165"/>
  <c r="T150" i="165"/>
  <c r="U150" i="165" s="1"/>
  <c r="V150" i="165"/>
  <c r="W150" i="165" s="1"/>
  <c r="P151" i="165"/>
  <c r="Q151" i="165"/>
  <c r="R151" i="165"/>
  <c r="S151" i="165"/>
  <c r="T151" i="165"/>
  <c r="U151" i="165" s="1"/>
  <c r="V151" i="165"/>
  <c r="W151" i="165" s="1"/>
  <c r="P152" i="165"/>
  <c r="Q152" i="165"/>
  <c r="R152" i="165"/>
  <c r="S152" i="165"/>
  <c r="T152" i="165"/>
  <c r="U152" i="165" s="1"/>
  <c r="V152" i="165"/>
  <c r="W152" i="165" s="1"/>
  <c r="P153" i="165"/>
  <c r="Q153" i="165"/>
  <c r="R153" i="165"/>
  <c r="S153" i="165"/>
  <c r="T153" i="165"/>
  <c r="U153" i="165" s="1"/>
  <c r="V153" i="165"/>
  <c r="W153" i="165" s="1"/>
  <c r="N154" i="165"/>
  <c r="P154" i="165"/>
  <c r="R154" i="165"/>
  <c r="T154" i="165"/>
  <c r="V154" i="165"/>
  <c r="P155" i="165"/>
  <c r="Q155" i="165"/>
  <c r="R155" i="165"/>
  <c r="S155" i="165"/>
  <c r="T155" i="165"/>
  <c r="U155" i="165" s="1"/>
  <c r="V155" i="165"/>
  <c r="W155" i="165" s="1"/>
  <c r="N156" i="165"/>
  <c r="P156" i="165"/>
  <c r="R156" i="165"/>
  <c r="T156" i="165"/>
  <c r="V156" i="165"/>
  <c r="P157" i="165"/>
  <c r="Q157" i="165"/>
  <c r="R157" i="165"/>
  <c r="S157" i="165"/>
  <c r="T157" i="165"/>
  <c r="U157" i="165" s="1"/>
  <c r="V157" i="165"/>
  <c r="W157" i="165" s="1"/>
  <c r="N158" i="165"/>
  <c r="P158" i="165"/>
  <c r="R158" i="165"/>
  <c r="T158" i="165"/>
  <c r="V158" i="165"/>
  <c r="P159" i="165"/>
  <c r="Q159" i="165"/>
  <c r="R159" i="165"/>
  <c r="S159" i="165"/>
  <c r="T159" i="165"/>
  <c r="U159" i="165" s="1"/>
  <c r="V159" i="165"/>
  <c r="W159" i="165" s="1"/>
  <c r="P160" i="165"/>
  <c r="Q160" i="165"/>
  <c r="R160" i="165"/>
  <c r="S160" i="165"/>
  <c r="T160" i="165"/>
  <c r="U160" i="165" s="1"/>
  <c r="V160" i="165"/>
  <c r="W160" i="165" s="1"/>
  <c r="V114" i="165" l="1"/>
  <c r="M64" i="165"/>
  <c r="V69" i="165"/>
  <c r="I120" i="165"/>
  <c r="I119" i="165" s="1"/>
  <c r="I114" i="165" s="1"/>
  <c r="J119" i="165"/>
  <c r="J114" i="165" s="1"/>
  <c r="R114" i="165"/>
  <c r="K111" i="165"/>
  <c r="R111" i="165" s="1"/>
  <c r="I71" i="165"/>
  <c r="S111" i="165"/>
  <c r="V143" i="165"/>
  <c r="P137" i="165"/>
  <c r="R100" i="165"/>
  <c r="R76" i="165"/>
  <c r="P132" i="165"/>
  <c r="R143" i="165"/>
  <c r="R115" i="165"/>
  <c r="R103" i="165"/>
  <c r="R97" i="165"/>
  <c r="P140" i="165"/>
  <c r="R137" i="165"/>
  <c r="R132" i="165"/>
  <c r="P115" i="165"/>
  <c r="P103" i="165"/>
  <c r="P100" i="165"/>
  <c r="P97" i="165"/>
  <c r="Q86" i="165"/>
  <c r="P76" i="165"/>
  <c r="N153" i="165"/>
  <c r="O153" i="165" s="1"/>
  <c r="N152" i="165"/>
  <c r="O152" i="165" s="1"/>
  <c r="N157" i="165"/>
  <c r="P53" i="165"/>
  <c r="O76" i="165"/>
  <c r="V61" i="165"/>
  <c r="N127" i="165"/>
  <c r="O127" i="165" s="1"/>
  <c r="Q70" i="165"/>
  <c r="N159" i="165"/>
  <c r="O159" i="165" s="1"/>
  <c r="N155" i="165"/>
  <c r="O155" i="165" s="1"/>
  <c r="N151" i="165"/>
  <c r="O151" i="165" s="1"/>
  <c r="O128" i="165"/>
  <c r="O103" i="165"/>
  <c r="V81" i="165"/>
  <c r="R81" i="165"/>
  <c r="W61" i="165"/>
  <c r="V57" i="165"/>
  <c r="V49" i="165"/>
  <c r="N49" i="165"/>
  <c r="T49" i="165"/>
  <c r="V126" i="165"/>
  <c r="Q126" i="165"/>
  <c r="N160" i="165"/>
  <c r="O160" i="165" s="1"/>
  <c r="N150" i="165"/>
  <c r="O150" i="165" s="1"/>
  <c r="T149" i="165"/>
  <c r="T143" i="165"/>
  <c r="P143" i="165"/>
  <c r="M136" i="165"/>
  <c r="M135" i="165" s="1"/>
  <c r="K136" i="165"/>
  <c r="K135" i="165" s="1"/>
  <c r="O137" i="165"/>
  <c r="R61" i="165"/>
  <c r="N61" i="165"/>
  <c r="T61" i="165"/>
  <c r="P61" i="165"/>
  <c r="R57" i="165"/>
  <c r="N57" i="165"/>
  <c r="T57" i="165"/>
  <c r="P57" i="165"/>
  <c r="R53" i="165"/>
  <c r="P49" i="165"/>
  <c r="S126" i="165"/>
  <c r="O157" i="165"/>
  <c r="T125" i="165"/>
  <c r="N87" i="165"/>
  <c r="S86" i="165"/>
  <c r="Q149" i="165"/>
  <c r="W143" i="165"/>
  <c r="S143" i="165"/>
  <c r="N143" i="165"/>
  <c r="O140" i="165"/>
  <c r="J136" i="165"/>
  <c r="N132" i="165"/>
  <c r="O132" i="165" s="1"/>
  <c r="V132" i="165"/>
  <c r="W132" i="165" s="1"/>
  <c r="O100" i="165"/>
  <c r="W96" i="165"/>
  <c r="W97" i="165"/>
  <c r="S96" i="165"/>
  <c r="S97" i="165"/>
  <c r="N96" i="165"/>
  <c r="N97" i="165"/>
  <c r="T86" i="165"/>
  <c r="N70" i="165"/>
  <c r="O70" i="165" s="1"/>
  <c r="N65" i="165"/>
  <c r="V53" i="165"/>
  <c r="N53" i="165"/>
  <c r="T52" i="165"/>
  <c r="T53" i="165"/>
  <c r="Q52" i="165"/>
  <c r="Q53" i="165"/>
  <c r="S49" i="165"/>
  <c r="R49" i="165"/>
  <c r="T126" i="165"/>
  <c r="R126" i="165"/>
  <c r="P126" i="165"/>
  <c r="I111" i="165"/>
  <c r="N111" i="165" s="1"/>
  <c r="T81" i="165"/>
  <c r="P81" i="165"/>
  <c r="T70" i="165"/>
  <c r="P52" i="165"/>
  <c r="V119" i="165"/>
  <c r="W119" i="165" s="1"/>
  <c r="R119" i="165"/>
  <c r="P118" i="165"/>
  <c r="S149" i="165"/>
  <c r="Q143" i="165"/>
  <c r="W140" i="165"/>
  <c r="R140" i="165"/>
  <c r="N140" i="165"/>
  <c r="Q137" i="165"/>
  <c r="O133" i="165"/>
  <c r="W127" i="165"/>
  <c r="W126" i="165" s="1"/>
  <c r="P119" i="165"/>
  <c r="N119" i="165"/>
  <c r="O119" i="165" s="1"/>
  <c r="V115" i="165"/>
  <c r="W115" i="165" s="1"/>
  <c r="N114" i="165"/>
  <c r="T97" i="165"/>
  <c r="O96" i="165"/>
  <c r="T79" i="165"/>
  <c r="P79" i="165"/>
  <c r="Q79" i="165"/>
  <c r="V70" i="165"/>
  <c r="W70" i="165" s="1"/>
  <c r="R70" i="165"/>
  <c r="V65" i="165"/>
  <c r="W65" i="165" s="1"/>
  <c r="R65" i="165"/>
  <c r="R52" i="165"/>
  <c r="V79" i="165"/>
  <c r="W79" i="165"/>
  <c r="S79" i="165"/>
  <c r="O79" i="165"/>
  <c r="T65" i="165"/>
  <c r="P65" i="165"/>
  <c r="Q65" i="165" s="1"/>
  <c r="S65" i="165"/>
  <c r="O65" i="165"/>
  <c r="N81" i="165"/>
  <c r="R79" i="165"/>
  <c r="W53" i="165"/>
  <c r="S53" i="165"/>
  <c r="O53" i="165"/>
  <c r="M34" i="165" l="1"/>
  <c r="V135" i="165"/>
  <c r="M22" i="165"/>
  <c r="M20" i="165" s="1"/>
  <c r="M43" i="165"/>
  <c r="K34" i="165"/>
  <c r="R135" i="165"/>
  <c r="J135" i="165"/>
  <c r="I136" i="165"/>
  <c r="J30" i="165"/>
  <c r="J111" i="165"/>
  <c r="P111" i="165" s="1"/>
  <c r="P114" i="165"/>
  <c r="P70" i="165"/>
  <c r="N79" i="165"/>
  <c r="N52" i="165"/>
  <c r="V52" i="165"/>
  <c r="V96" i="165"/>
  <c r="T96" i="165"/>
  <c r="N115" i="165"/>
  <c r="O115" i="165" s="1"/>
  <c r="N126" i="165"/>
  <c r="S125" i="165"/>
  <c r="R125" i="165"/>
  <c r="V125" i="165"/>
  <c r="W125" i="165" s="1"/>
  <c r="S95" i="165"/>
  <c r="Q125" i="165"/>
  <c r="O126" i="165"/>
  <c r="P125" i="165"/>
  <c r="R96" i="165"/>
  <c r="Q96" i="165"/>
  <c r="Q95" i="165"/>
  <c r="P64" i="165"/>
  <c r="T64" i="165"/>
  <c r="Q64" i="165"/>
  <c r="V64" i="165"/>
  <c r="W64" i="165" s="1"/>
  <c r="J110" i="165"/>
  <c r="P96" i="165"/>
  <c r="N125" i="165"/>
  <c r="O125" i="165" s="1"/>
  <c r="R64" i="165"/>
  <c r="S64" i="165" s="1"/>
  <c r="J34" i="165" l="1"/>
  <c r="P135" i="165"/>
  <c r="I135" i="165"/>
  <c r="J109" i="165"/>
  <c r="N64" i="165"/>
  <c r="O64" i="165" s="1"/>
  <c r="T95" i="165"/>
  <c r="V118" i="165"/>
  <c r="M110" i="165"/>
  <c r="M109" i="165" s="1"/>
  <c r="N118" i="165"/>
  <c r="R118" i="165"/>
  <c r="K110" i="165"/>
  <c r="K109" i="165" s="1"/>
  <c r="M104" i="165" l="1"/>
  <c r="V109" i="165"/>
  <c r="N135" i="165"/>
  <c r="J104" i="165"/>
  <c r="P109" i="165"/>
  <c r="K104" i="165"/>
  <c r="R109" i="165"/>
  <c r="I110" i="165"/>
  <c r="I109" i="165" s="1"/>
  <c r="M29" i="165" l="1"/>
  <c r="M27" i="165" s="1"/>
  <c r="M19" i="165" s="1"/>
  <c r="M89" i="165"/>
  <c r="V104" i="165"/>
  <c r="I104" i="165"/>
  <c r="N109" i="165"/>
  <c r="K29" i="165"/>
  <c r="K27" i="165" s="1"/>
  <c r="K19" i="165" s="1"/>
  <c r="K89" i="165"/>
  <c r="R104" i="165"/>
  <c r="J29" i="165"/>
  <c r="J89" i="165"/>
  <c r="P104" i="165"/>
  <c r="V89" i="165" l="1"/>
  <c r="V86" i="165" s="1"/>
  <c r="W86" i="165" s="1"/>
  <c r="M42" i="165"/>
  <c r="J27" i="165"/>
  <c r="J19" i="165" s="1"/>
  <c r="K42" i="165"/>
  <c r="R89" i="165"/>
  <c r="R86" i="165" s="1"/>
  <c r="J42" i="165"/>
  <c r="P89" i="165"/>
  <c r="P86" i="165" s="1"/>
  <c r="I89" i="165"/>
  <c r="N104" i="165"/>
  <c r="N89" i="165" l="1"/>
  <c r="N86" i="165" s="1"/>
  <c r="O86" i="165" s="1"/>
  <c r="R149" i="165" l="1"/>
  <c r="N149" i="165"/>
  <c r="P149" i="165"/>
  <c r="V149" i="165"/>
  <c r="W149" i="165" s="1"/>
  <c r="P95" i="165" l="1"/>
  <c r="V95" i="165"/>
  <c r="W95" i="165" s="1"/>
  <c r="O149" i="165"/>
  <c r="R95" i="165"/>
  <c r="N95" i="165" l="1"/>
  <c r="O95" i="165" s="1"/>
</calcChain>
</file>

<file path=xl/sharedStrings.xml><?xml version="1.0" encoding="utf-8"?>
<sst xmlns="http://schemas.openxmlformats.org/spreadsheetml/2006/main" count="769" uniqueCount="296">
  <si>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</si>
  <si>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</si>
  <si>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</si>
  <si>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</si>
  <si>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</si>
  <si>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</si>
  <si>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</si>
  <si>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</si>
  <si>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плановый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</si>
  <si>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</si>
  <si>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№ пп</t>
  </si>
  <si>
    <t>средств, полученных от оказания услуг по регулируемым государством ценам (тарифам)</t>
  </si>
  <si>
    <t>Приложение  № 11</t>
  </si>
  <si>
    <t>-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</si>
  <si>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</si>
  <si>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</si>
  <si>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</si>
  <si>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</si>
  <si>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</si>
  <si>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</si>
  <si>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</si>
  <si>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</si>
  <si>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</si>
  <si>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</si>
  <si>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</si>
  <si>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</si>
  <si>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</si>
  <si>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</si>
  <si>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</si>
  <si>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</si>
  <si>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</si>
  <si>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</si>
  <si>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</si>
  <si>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</si>
  <si>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</si>
  <si>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</si>
  <si>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</si>
  <si>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</si>
  <si>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</si>
  <si>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</si>
  <si>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</si>
  <si>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</si>
  <si>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</si>
  <si>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</si>
  <si>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</si>
  <si>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</si>
  <si>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</si>
  <si>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</si>
  <si>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</si>
  <si>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</si>
  <si>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</si>
  <si>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</si>
  <si>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</si>
  <si>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</si>
  <si>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</si>
  <si>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</si>
  <si>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</si>
  <si>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</si>
  <si>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</si>
  <si>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</si>
  <si>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</si>
  <si>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</si>
  <si>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</si>
  <si>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</si>
  <si>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</si>
  <si>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</si>
  <si>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</si>
  <si>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</si>
  <si>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</si>
  <si>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</si>
  <si>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</si>
  <si>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</si>
  <si>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</si>
  <si>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</si>
  <si>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</si>
  <si>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</si>
  <si>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</si>
  <si>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</si>
  <si>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</si>
  <si>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</si>
  <si>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</si>
  <si>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</si>
  <si>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</si>
  <si>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</si>
  <si>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</si>
  <si>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</si>
  <si>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</si>
  <si>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</si>
  <si>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</si>
  <si>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</si>
  <si>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</si>
  <si>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</si>
  <si>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</si>
  <si>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</si>
  <si>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</si>
  <si>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</si>
  <si>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</si>
  <si>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</si>
  <si>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</si>
  <si>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</si>
  <si>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</si>
  <si>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</si>
  <si>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</si>
  <si>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</si>
  <si>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</si>
  <si>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</si>
  <si>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</si>
  <si>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</si>
  <si>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</si>
  <si>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</si>
  <si>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</si>
  <si>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</si>
  <si>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</si>
  <si>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</si>
  <si>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</si>
  <si>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</si>
  <si>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</si>
  <si>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</si>
  <si>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</si>
  <si>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</si>
  <si>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</si>
  <si>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</si>
  <si>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</si>
  <si>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</si>
  <si>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</si>
  <si>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</si>
  <si>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</si>
  <si>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</si>
  <si>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</si>
  <si>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</si>
  <si>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</si>
  <si>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</si>
  <si>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</si>
  <si>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</si>
  <si>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</si>
  <si>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</si>
  <si>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</si>
  <si>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</si>
  <si>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</si>
  <si>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</si>
  <si>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</si>
  <si>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</si>
  <si>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</si>
  <si>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</si>
  <si>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</si>
  <si>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</si>
  <si>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</si>
  <si>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</si>
  <si>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</si>
  <si>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</si>
  <si>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</si>
  <si>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</si>
  <si>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</si>
  <si>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</si>
  <si>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</si>
  <si>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</si>
  <si>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</si>
  <si>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</si>
  <si>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</si>
  <si>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</si>
  <si>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</si>
  <si>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</si>
  <si>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</si>
  <si>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</si>
  <si>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</si>
  <si>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</si>
  <si>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</si>
  <si>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</si>
  <si>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</si>
  <si>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</si>
  <si>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</si>
  <si>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</si>
  <si>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</si>
  <si>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</si>
  <si>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</si>
  <si>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</si>
  <si>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</si>
  <si>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</si>
  <si>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</si>
  <si>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</si>
  <si>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</si>
  <si>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</si>
  <si>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</si>
  <si>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</si>
  <si>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</si>
  <si>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</si>
  <si>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</si>
  <si>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</si>
  <si>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</si>
  <si>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</si>
  <si>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</si>
  <si>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</si>
  <si>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</si>
  <si>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</si>
  <si>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</si>
  <si>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</si>
  <si>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</si>
  <si>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</si>
  <si>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</si>
  <si>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</si>
  <si>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</si>
  <si>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</si>
  <si>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</si>
  <si>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</si>
  <si>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</si>
  <si>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</si>
  <si>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</si>
  <si>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</si>
  <si>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</si>
  <si>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</si>
  <si>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</si>
  <si>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</si>
  <si>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</si>
  <si>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</si>
  <si>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</si>
  <si>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</si>
  <si>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</si>
  <si>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</si>
  <si>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</si>
  <si>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</si>
  <si>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</si>
  <si>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</si>
  <si>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</si>
  <si>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</si>
  <si>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</si>
  <si>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</si>
  <si>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</si>
  <si>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</si>
  <si>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</si>
  <si>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</si>
  <si>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</si>
  <si>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</si>
  <si>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</si>
  <si>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</si>
  <si>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</si>
  <si>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</si>
  <si>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</si>
  <si>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</si>
  <si>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</si>
  <si>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</si>
  <si>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          полное наименование субъекта электроэнергетики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</si>
  <si>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</si>
  <si>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бюджетов субъектов Российской Федерации и муниципальных образований</t>
  </si>
  <si>
    <t>Финансирование капитальных вложений, млн рублей (с НДС)</t>
  </si>
  <si>
    <t>Отклонение от плана финансирования по итогам отчетного периода</t>
  </si>
  <si>
    <t>Общий объем финансирования, в том числе за счет:</t>
  </si>
  <si>
    <t>средств, полученных от оказания услуг, реализации товаров по регулируемым государством ценам (тарифам)</t>
  </si>
  <si>
    <t>млн рублей (с НДС)</t>
  </si>
  <si>
    <t xml:space="preserve">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</si>
  <si>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</si>
  <si>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</si>
  <si>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</si>
  <si>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</si>
  <si>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</si>
  <si>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 xml:space="preserve"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</t>
  </si>
  <si>
    <t>1.4.</t>
  </si>
  <si>
    <t>G_524-ЧТ-12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</si>
  <si>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</si>
  <si>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</si>
  <si>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</si>
  <si>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</si>
  <si>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</si>
  <si>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</si>
  <si>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окончательная оплата в соответствии с заключенными договорами.</t>
  </si>
  <si>
    <t>затраты на содержание службы заказчика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</si>
  <si>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</si>
  <si>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t>Модернизация сетевой насосоной установки Анадырской ТЭЦ</t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</si>
  <si>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  I квартал  2020  </t>
    </r>
    <r>
      <rPr>
        <b/>
        <sz val="14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</si>
  <si>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 год</t>
    </r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</si>
  <si>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</si>
  <si>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Приобретение устройства Сириус-3 ЛВ-03-220В-И1 для нужд филиала Северные электрические сети в кол. 1 шт.</t>
  </si>
  <si>
    <t>Приобретение спутникового телефона IRIDIUM для нужд филиала Северные электрические сети в кол. 1 шт.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</si>
  <si>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</si>
  <si>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</si>
  <si>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</si>
  <si>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</si>
  <si>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Приобретение серверного оборудования для нужд АО "Чукотэнерго"</t>
  </si>
  <si>
    <t>Всего 2020 год</t>
  </si>
  <si>
    <t>K_524-СЭС-38</t>
  </si>
  <si>
    <t>K_524-ИА-01</t>
  </si>
  <si>
    <t>K_524-СЭС-23</t>
  </si>
  <si>
    <t>K_524-СЭС-37</t>
  </si>
  <si>
    <t>К_524-СЭС-н-2019-01</t>
  </si>
  <si>
    <t>К_524-СЭС-2019-н-04</t>
  </si>
  <si>
    <t>K_524-АТ-30_1</t>
  </si>
  <si>
    <t>K_524-ЭГ-41</t>
  </si>
  <si>
    <t xml:space="preserve"> F_524-ЧТ-08</t>
  </si>
  <si>
    <t>1.2.2.4.</t>
  </si>
  <si>
    <t>K_524-ЭГ-39</t>
  </si>
  <si>
    <t>F_524-АТ-26</t>
  </si>
  <si>
    <t>K_524-АТ-46</t>
  </si>
  <si>
    <t>К_524-АТ-н-51</t>
  </si>
  <si>
    <t>1.3.2.2</t>
  </si>
  <si>
    <t>K_524-ИА-н-06</t>
  </si>
  <si>
    <t>Г_ЧЭ-1</t>
  </si>
  <si>
    <t>Г_ЧЭ-2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</si>
</sst>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_р_._-;\-* #,##0.00_р_._-;_-* &quot;-&quot;???_р_._-;_-@_-"/>
    <numFmt numFmtId="169" formatCode="0.000000"/>
    <numFmt numFmtId="170" formatCode="#,##0.00,"/>
    <numFmt numFmtId="171" formatCode="0.00000000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0" fillId="0" borderId="0"/>
    <xf numFmtId="0" fontId="30" fillId="0" borderId="0"/>
    <xf numFmtId="164" fontId="5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4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38" fillId="0" borderId="0"/>
    <xf numFmtId="0" fontId="38" fillId="0" borderId="0"/>
    <xf numFmtId="0" fontId="25" fillId="0" borderId="0"/>
    <xf numFmtId="0" fontId="25" fillId="0" borderId="0"/>
  </cellStyleXfs>
  <cellXfs count="75">
    <xf numFmtId="0" fontId="0" fillId="0" borderId="0" xfId="0"/>
    <xf numFmtId="0" fontId="6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2" fillId="0" borderId="0" xfId="37" applyFont="1" applyFill="1" applyBorder="1" applyAlignment="1"/>
    <xf numFmtId="0" fontId="6" fillId="0" borderId="0" xfId="37" applyFont="1" applyFill="1" applyBorder="1"/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28" fillId="0" borderId="0" xfId="54" applyFont="1" applyFill="1" applyAlignment="1">
      <alignment vertical="center"/>
    </xf>
    <xf numFmtId="0" fontId="28" fillId="0" borderId="0" xfId="54" applyFont="1" applyFill="1" applyAlignment="1">
      <alignment horizontal="center" vertical="center"/>
    </xf>
    <xf numFmtId="0" fontId="6" fillId="0" borderId="0" xfId="54" applyFont="1" applyFill="1" applyAlignment="1">
      <alignment horizontal="center" vertical="center"/>
    </xf>
    <xf numFmtId="0" fontId="32" fillId="0" borderId="0" xfId="0" applyFont="1" applyFill="1" applyAlignment="1"/>
    <xf numFmtId="0" fontId="7" fillId="0" borderId="10" xfId="37" applyFont="1" applyFill="1" applyBorder="1" applyAlignment="1">
      <alignment horizontal="center" vertical="center" wrapText="1"/>
    </xf>
    <xf numFmtId="171" fontId="6" fillId="0" borderId="0" xfId="37" applyNumberFormat="1" applyFont="1" applyFill="1"/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9" fontId="7" fillId="0" borderId="10" xfId="104" applyNumberFormat="1" applyFont="1" applyFill="1" applyBorder="1" applyAlignment="1">
      <alignment horizontal="center" vertical="center" wrapText="1"/>
    </xf>
    <xf numFmtId="16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165" fontId="6" fillId="0" borderId="12" xfId="0" applyNumberFormat="1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/>
    </xf>
    <xf numFmtId="49" fontId="28" fillId="0" borderId="10" xfId="54" applyNumberFormat="1" applyFont="1" applyFill="1" applyBorder="1" applyAlignment="1">
      <alignment horizontal="center" vertical="center"/>
    </xf>
    <xf numFmtId="0" fontId="39" fillId="0" borderId="10" xfId="54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28" fillId="0" borderId="10" xfId="54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left" vertical="center" wrapText="1"/>
    </xf>
    <xf numFmtId="9" fontId="6" fillId="0" borderId="10" xfId="0" applyNumberFormat="1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justify" vertical="center"/>
    </xf>
    <xf numFmtId="0" fontId="6" fillId="0" borderId="10" xfId="37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49" fontId="28" fillId="0" borderId="13" xfId="54" applyNumberFormat="1" applyFont="1" applyFill="1" applyBorder="1" applyAlignment="1">
      <alignment horizontal="center" vertical="center"/>
    </xf>
    <xf numFmtId="0" fontId="29" fillId="0" borderId="13" xfId="54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0" fontId="28" fillId="0" borderId="10" xfId="56" applyFont="1" applyFill="1" applyBorder="1" applyAlignment="1">
      <alignment horizontal="left" vertical="center" wrapText="1"/>
    </xf>
    <xf numFmtId="4" fontId="6" fillId="0" borderId="10" xfId="109" applyNumberFormat="1" applyFont="1" applyFill="1" applyBorder="1" applyAlignment="1">
      <alignment horizontal="center" vertical="center"/>
    </xf>
    <xf numFmtId="170" fontId="6" fillId="0" borderId="10" xfId="108" applyNumberFormat="1" applyFont="1" applyFill="1" applyBorder="1" applyAlignment="1">
      <alignment horizontal="center" vertical="center"/>
    </xf>
    <xf numFmtId="0" fontId="28" fillId="0" borderId="10" xfId="56" applyFont="1" applyFill="1" applyBorder="1" applyAlignment="1">
      <alignment horizontal="center" vertical="center" wrapText="1"/>
    </xf>
    <xf numFmtId="168" fontId="6" fillId="0" borderId="1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0" xfId="37" applyFont="1" applyFill="1" applyAlignment="1">
      <alignment horizontal="center"/>
    </xf>
    <xf numFmtId="0" fontId="28" fillId="0" borderId="11" xfId="0" applyFont="1" applyFill="1" applyBorder="1" applyAlignment="1">
      <alignment horizontal="left" vertical="center" wrapText="1"/>
    </xf>
    <xf numFmtId="0" fontId="6" fillId="0" borderId="0" xfId="37" applyFont="1" applyFill="1" applyAlignment="1">
      <alignment horizontal="center" vertical="center"/>
    </xf>
    <xf numFmtId="0" fontId="7" fillId="0" borderId="11" xfId="37" applyFont="1" applyFill="1" applyBorder="1" applyAlignment="1">
      <alignment horizontal="center" vertical="center" textRotation="90" wrapText="1"/>
    </xf>
    <xf numFmtId="0" fontId="7" fillId="0" borderId="13" xfId="37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10" xfId="37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28" fillId="0" borderId="0" xfId="54" applyFont="1" applyFill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6" fillId="0" borderId="0" xfId="37" applyFont="1" applyFill="1" applyAlignment="1">
      <alignment horizontal="center"/>
    </xf>
    <xf numFmtId="0" fontId="7" fillId="0" borderId="10" xfId="37" applyFont="1" applyFill="1" applyBorder="1" applyAlignment="1">
      <alignment horizontal="center" vertical="center" wrapText="1"/>
    </xf>
    <xf numFmtId="0" fontId="7" fillId="0" borderId="12" xfId="37" applyFont="1" applyFill="1" applyBorder="1" applyAlignment="1">
      <alignment horizontal="center" vertical="center" wrapText="1"/>
    </xf>
    <xf numFmtId="0" fontId="7" fillId="0" borderId="16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2" fontId="7" fillId="0" borderId="11" xfId="37" applyNumberFormat="1" applyFont="1" applyFill="1" applyBorder="1" applyAlignment="1">
      <alignment horizontal="center" vertical="center" wrapText="1"/>
    </xf>
    <xf numFmtId="2" fontId="7" fillId="0" borderId="14" xfId="37" applyNumberFormat="1" applyFont="1" applyFill="1" applyBorder="1" applyAlignment="1">
      <alignment horizontal="center" vertical="center" wrapText="1"/>
    </xf>
    <xf numFmtId="2" fontId="7" fillId="0" borderId="13" xfId="37" applyNumberFormat="1" applyFont="1" applyFill="1" applyBorder="1" applyAlignment="1">
      <alignment horizontal="center" vertical="center" wrapText="1"/>
    </xf>
  </cellXfs>
  <cellStyles count="110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09"/>
    <cellStyle name="Обычный 12" xfId="108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1"/>
  <sheetViews>
    <sheetView tabSelected="1" topLeftCell="A8" zoomScale="55" zoomScaleNormal="55" zoomScaleSheetLayoutView="70" workbookViewId="0">
      <pane ySplit="12" topLeftCell="A44" activePane="bottomLeft" state="frozen"/>
      <selection activeCell="A8" sqref="A8"/>
      <selection pane="bottomLeft" activeCell="F49" sqref="F49"/>
    </sheetView>
  </sheetViews>
  <sheetFormatPr defaultRowHeight="15.75" x14ac:dyDescent="0.25"/>
  <cols>
    <col min="1" max="1" width="9" style="1"/>
    <col min="2" max="2" width="68" style="1" customWidth="1"/>
    <col min="3" max="3" width="21.25" style="1" customWidth="1"/>
    <col min="4" max="4" width="12" style="1" customWidth="1"/>
    <col min="5" max="5" width="17.625" style="1" customWidth="1"/>
    <col min="6" max="6" width="12.875" style="1" customWidth="1"/>
    <col min="7" max="7" width="18.375" style="54" customWidth="1"/>
    <col min="8" max="8" width="19.625" style="1" customWidth="1"/>
    <col min="9" max="9" width="21.75" style="1" customWidth="1"/>
    <col min="10" max="11" width="14.25" style="1" customWidth="1"/>
    <col min="12" max="12" width="18.25" style="1" customWidth="1"/>
    <col min="13" max="13" width="18.625" style="1" customWidth="1"/>
    <col min="14" max="23" width="11.75" style="1" customWidth="1"/>
    <col min="24" max="24" width="65.25" style="1" customWidth="1"/>
    <col min="25" max="25" width="22" style="1" customWidth="1"/>
    <col min="26" max="26" width="22.75" style="1" customWidth="1"/>
    <col min="27" max="64" width="10.625" style="1" customWidth="1"/>
    <col min="65" max="65" width="12.125" style="1" customWidth="1"/>
    <col min="66" max="66" width="11.5" style="1" customWidth="1"/>
    <col min="67" max="67" width="14.125" style="1" customWidth="1"/>
    <col min="68" max="68" width="15.125" style="1" customWidth="1"/>
    <col min="69" max="69" width="13" style="1" customWidth="1"/>
    <col min="70" max="70" width="11.75" style="1" customWidth="1"/>
    <col min="71" max="71" width="17.5" style="1" customWidth="1"/>
    <col min="72" max="16384" width="9" style="1"/>
  </cols>
  <sheetData>
    <row r="1" spans="1:30" ht="18.75" x14ac:dyDescent="0.25">
      <c r="G1" s="1"/>
      <c r="X1" s="2" t="s">
        <v>12</v>
      </c>
    </row>
    <row r="2" spans="1:30" ht="18.75" x14ac:dyDescent="0.3">
      <c r="G2" s="1"/>
      <c r="X2" s="3" t="s">
        <v>0</v>
      </c>
    </row>
    <row r="3" spans="1:30" ht="18.75" x14ac:dyDescent="0.3">
      <c r="G3" s="1"/>
      <c r="X3" s="3" t="s">
        <v>253</v>
      </c>
    </row>
    <row r="4" spans="1:30" s="5" customFormat="1" ht="18.75" x14ac:dyDescent="0.3">
      <c r="A4" s="61" t="s">
        <v>254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4"/>
      <c r="Z4" s="4"/>
      <c r="AA4" s="4"/>
      <c r="AB4" s="4"/>
      <c r="AC4" s="4"/>
    </row>
    <row r="5" spans="1:30" s="5" customFormat="1" ht="18.75" customHeight="1" x14ac:dyDescent="0.3">
      <c r="A5" s="62" t="s">
        <v>267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"/>
      <c r="Z5" s="6"/>
      <c r="AA5" s="6"/>
      <c r="AB5" s="6"/>
      <c r="AC5" s="6"/>
      <c r="AD5" s="6"/>
    </row>
    <row r="6" spans="1:30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30" s="5" customFormat="1" ht="18.75" customHeight="1" x14ac:dyDescent="0.3">
      <c r="A7" s="62" t="s">
        <v>241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"/>
      <c r="Z7" s="6"/>
      <c r="AA7" s="6"/>
      <c r="AB7" s="6"/>
      <c r="AC7" s="6"/>
    </row>
    <row r="8" spans="1:30" x14ac:dyDescent="0.25">
      <c r="A8" s="63" t="s">
        <v>240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8"/>
      <c r="Z8" s="8"/>
      <c r="AA8" s="8"/>
      <c r="AB8" s="8"/>
      <c r="AC8" s="8"/>
    </row>
    <row r="9" spans="1:30" x14ac:dyDescent="0.25">
      <c r="A9" s="9"/>
      <c r="B9" s="9"/>
      <c r="C9" s="9"/>
      <c r="D9" s="9"/>
      <c r="E9" s="9"/>
      <c r="F9" s="9"/>
      <c r="G9" s="9"/>
      <c r="H9" s="9"/>
      <c r="I9" s="10"/>
      <c r="J9" s="10"/>
      <c r="K9" s="10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30" ht="18.75" x14ac:dyDescent="0.3">
      <c r="A10" s="64" t="s">
        <v>268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11"/>
      <c r="Z10" s="11"/>
      <c r="AA10" s="11"/>
      <c r="AB10" s="11"/>
      <c r="AC10" s="11"/>
    </row>
    <row r="11" spans="1:30" ht="18.75" x14ac:dyDescent="0.3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AC11" s="3"/>
    </row>
    <row r="12" spans="1:30" x14ac:dyDescent="0.25">
      <c r="A12" s="63" t="s">
        <v>248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8"/>
      <c r="Z12" s="8"/>
      <c r="AA12" s="8"/>
      <c r="AB12" s="8"/>
      <c r="AC12" s="8"/>
    </row>
    <row r="13" spans="1:30" ht="81" customHeight="1" x14ac:dyDescent="0.25">
      <c r="A13" s="66" t="s">
        <v>10</v>
      </c>
      <c r="B13" s="66" t="s">
        <v>9</v>
      </c>
      <c r="C13" s="70" t="s">
        <v>1</v>
      </c>
      <c r="D13" s="66" t="s">
        <v>243</v>
      </c>
      <c r="E13" s="66"/>
      <c r="F13" s="66"/>
      <c r="G13" s="66"/>
      <c r="H13" s="66"/>
      <c r="I13" s="66"/>
      <c r="J13" s="66"/>
      <c r="K13" s="66"/>
      <c r="L13" s="66"/>
      <c r="M13" s="66"/>
      <c r="N13" s="66" t="s">
        <v>244</v>
      </c>
      <c r="O13" s="66"/>
      <c r="P13" s="66"/>
      <c r="Q13" s="66"/>
      <c r="R13" s="66"/>
      <c r="S13" s="66"/>
      <c r="T13" s="66"/>
      <c r="U13" s="66"/>
      <c r="V13" s="66"/>
      <c r="W13" s="66"/>
      <c r="X13" s="72" t="s">
        <v>2</v>
      </c>
    </row>
    <row r="14" spans="1:30" ht="42.75" customHeight="1" x14ac:dyDescent="0.25">
      <c r="A14" s="66"/>
      <c r="B14" s="66"/>
      <c r="C14" s="71"/>
      <c r="D14" s="67" t="s">
        <v>277</v>
      </c>
      <c r="E14" s="68"/>
      <c r="F14" s="68"/>
      <c r="G14" s="68"/>
      <c r="H14" s="68"/>
      <c r="I14" s="68"/>
      <c r="J14" s="68"/>
      <c r="K14" s="68"/>
      <c r="L14" s="68"/>
      <c r="M14" s="69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73"/>
    </row>
    <row r="15" spans="1:30" ht="42.75" customHeight="1" x14ac:dyDescent="0.25">
      <c r="A15" s="66"/>
      <c r="B15" s="66"/>
      <c r="C15" s="71"/>
      <c r="D15" s="66" t="s">
        <v>4</v>
      </c>
      <c r="E15" s="66"/>
      <c r="F15" s="66"/>
      <c r="G15" s="66"/>
      <c r="H15" s="66"/>
      <c r="I15" s="66" t="s">
        <v>5</v>
      </c>
      <c r="J15" s="66"/>
      <c r="K15" s="66"/>
      <c r="L15" s="66"/>
      <c r="M15" s="66"/>
      <c r="N15" s="59" t="s">
        <v>245</v>
      </c>
      <c r="O15" s="59"/>
      <c r="P15" s="59" t="s">
        <v>6</v>
      </c>
      <c r="Q15" s="59"/>
      <c r="R15" s="60" t="s">
        <v>242</v>
      </c>
      <c r="S15" s="60"/>
      <c r="T15" s="59" t="s">
        <v>246</v>
      </c>
      <c r="U15" s="59"/>
      <c r="V15" s="59" t="s">
        <v>7</v>
      </c>
      <c r="W15" s="59"/>
      <c r="X15" s="73"/>
    </row>
    <row r="16" spans="1:30" ht="102" customHeight="1" x14ac:dyDescent="0.25">
      <c r="A16" s="66"/>
      <c r="B16" s="66"/>
      <c r="C16" s="71"/>
      <c r="D16" s="55" t="s">
        <v>8</v>
      </c>
      <c r="E16" s="55" t="s">
        <v>6</v>
      </c>
      <c r="F16" s="57" t="s">
        <v>242</v>
      </c>
      <c r="G16" s="55" t="s">
        <v>11</v>
      </c>
      <c r="H16" s="55" t="s">
        <v>7</v>
      </c>
      <c r="I16" s="55" t="s">
        <v>8</v>
      </c>
      <c r="J16" s="55" t="s">
        <v>6</v>
      </c>
      <c r="K16" s="57" t="s">
        <v>242</v>
      </c>
      <c r="L16" s="55" t="s">
        <v>11</v>
      </c>
      <c r="M16" s="55" t="s">
        <v>7</v>
      </c>
      <c r="N16" s="59"/>
      <c r="O16" s="59"/>
      <c r="P16" s="59"/>
      <c r="Q16" s="59"/>
      <c r="R16" s="60"/>
      <c r="S16" s="60"/>
      <c r="T16" s="59"/>
      <c r="U16" s="59"/>
      <c r="V16" s="59"/>
      <c r="W16" s="59"/>
      <c r="X16" s="73"/>
    </row>
    <row r="17" spans="1:26" ht="76.5" customHeight="1" x14ac:dyDescent="0.25">
      <c r="A17" s="66"/>
      <c r="B17" s="66"/>
      <c r="C17" s="71"/>
      <c r="D17" s="56"/>
      <c r="E17" s="56"/>
      <c r="F17" s="58"/>
      <c r="G17" s="56"/>
      <c r="H17" s="56"/>
      <c r="I17" s="56"/>
      <c r="J17" s="56"/>
      <c r="K17" s="58"/>
      <c r="L17" s="56"/>
      <c r="M17" s="56"/>
      <c r="N17" s="12" t="s">
        <v>247</v>
      </c>
      <c r="O17" s="12" t="s">
        <v>3</v>
      </c>
      <c r="P17" s="12" t="s">
        <v>247</v>
      </c>
      <c r="Q17" s="12" t="s">
        <v>3</v>
      </c>
      <c r="R17" s="12" t="s">
        <v>247</v>
      </c>
      <c r="S17" s="12" t="s">
        <v>3</v>
      </c>
      <c r="T17" s="12" t="s">
        <v>247</v>
      </c>
      <c r="U17" s="12" t="s">
        <v>3</v>
      </c>
      <c r="V17" s="12" t="s">
        <v>247</v>
      </c>
      <c r="W17" s="12" t="s">
        <v>3</v>
      </c>
      <c r="X17" s="74"/>
    </row>
    <row r="18" spans="1:26" ht="26.25" customHeight="1" x14ac:dyDescent="0.25">
      <c r="A18" s="12">
        <v>1</v>
      </c>
      <c r="B18" s="12">
        <f>A18+1</f>
        <v>2</v>
      </c>
      <c r="C18" s="12">
        <v>3</v>
      </c>
      <c r="D18" s="12">
        <f t="shared" ref="D18" si="0">C18+1</f>
        <v>4</v>
      </c>
      <c r="E18" s="12">
        <v>5</v>
      </c>
      <c r="F18" s="12">
        <f t="shared" ref="F18" si="1">E18+1</f>
        <v>6</v>
      </c>
      <c r="G18" s="12">
        <f t="shared" ref="G18" si="2">F18+1</f>
        <v>7</v>
      </c>
      <c r="H18" s="12">
        <f>G18+1</f>
        <v>8</v>
      </c>
      <c r="I18" s="12">
        <f>H18+1</f>
        <v>9</v>
      </c>
      <c r="J18" s="12">
        <f>I18+1</f>
        <v>10</v>
      </c>
      <c r="K18" s="12">
        <f t="shared" ref="K18" si="3">J18+1</f>
        <v>11</v>
      </c>
      <c r="L18" s="12">
        <f t="shared" ref="L18" si="4">K18+1</f>
        <v>12</v>
      </c>
      <c r="M18" s="12">
        <f t="shared" ref="M18" si="5">L18+1</f>
        <v>13</v>
      </c>
      <c r="N18" s="12">
        <f t="shared" ref="N18" si="6">M18+1</f>
        <v>14</v>
      </c>
      <c r="O18" s="12">
        <f t="shared" ref="O18" si="7">N18+1</f>
        <v>15</v>
      </c>
      <c r="P18" s="12">
        <f t="shared" ref="P18" si="8">O18+1</f>
        <v>16</v>
      </c>
      <c r="Q18" s="12">
        <f t="shared" ref="Q18" si="9">P18+1</f>
        <v>17</v>
      </c>
      <c r="R18" s="12">
        <f t="shared" ref="R18" si="10">Q18+1</f>
        <v>18</v>
      </c>
      <c r="S18" s="12">
        <f t="shared" ref="S18" si="11">R18+1</f>
        <v>19</v>
      </c>
      <c r="T18" s="12">
        <f t="shared" ref="T18" si="12">S18+1</f>
        <v>20</v>
      </c>
      <c r="U18" s="12">
        <f t="shared" ref="U18" si="13">T18+1</f>
        <v>21</v>
      </c>
      <c r="V18" s="12">
        <f t="shared" ref="V18" si="14">U18+1</f>
        <v>22</v>
      </c>
      <c r="W18" s="12">
        <f t="shared" ref="W18" si="15">V18+1</f>
        <v>23</v>
      </c>
      <c r="X18" s="12">
        <v>24</v>
      </c>
      <c r="Y18" s="13"/>
      <c r="Z18" s="13"/>
    </row>
    <row r="19" spans="1:26" x14ac:dyDescent="0.25">
      <c r="A19" s="14" t="s">
        <v>18</v>
      </c>
      <c r="B19" s="15" t="s">
        <v>19</v>
      </c>
      <c r="C19" s="16" t="s">
        <v>16</v>
      </c>
      <c r="D19" s="17">
        <f>SUM(D20,D27,D35,D41)</f>
        <v>0</v>
      </c>
      <c r="E19" s="17">
        <f t="shared" ref="E19:K19" si="16">SUM(E20,E27,E35,E41)</f>
        <v>0</v>
      </c>
      <c r="F19" s="17">
        <f t="shared" si="16"/>
        <v>0</v>
      </c>
      <c r="G19" s="17">
        <f t="shared" si="16"/>
        <v>0</v>
      </c>
      <c r="H19" s="17">
        <f t="shared" si="16"/>
        <v>0</v>
      </c>
      <c r="I19" s="17">
        <v>40.616303179999996</v>
      </c>
      <c r="J19" s="17">
        <f t="shared" si="16"/>
        <v>0</v>
      </c>
      <c r="K19" s="17">
        <f t="shared" si="16"/>
        <v>0</v>
      </c>
      <c r="L19" s="17">
        <f>SUM(L20,L27,L35,L41)</f>
        <v>22.713211870000002</v>
      </c>
      <c r="M19" s="17">
        <f>SUM(M20,M27,M35,M41)</f>
        <v>17.903091309999997</v>
      </c>
      <c r="N19" s="17">
        <f t="shared" ref="N19:N45" si="17">I19-D19</f>
        <v>40.616303179999996</v>
      </c>
      <c r="O19" s="18" t="str">
        <f t="shared" ref="O19:O45" si="18">IF((D19)=0,"-",N19/(D19))</f>
        <v>-</v>
      </c>
      <c r="P19" s="17">
        <f t="shared" ref="P19:P45" si="19">J19-E19</f>
        <v>0</v>
      </c>
      <c r="Q19" s="18" t="str">
        <f t="shared" ref="Q19:Q45" si="20">IF((E19)=0,"-",P19/(E19))</f>
        <v>-</v>
      </c>
      <c r="R19" s="17">
        <f t="shared" ref="R19:R45" si="21">K19-F19</f>
        <v>0</v>
      </c>
      <c r="S19" s="18" t="str">
        <f t="shared" ref="S19:S45" si="22">IF((F19)=0,"-",R19/(F19))</f>
        <v>-</v>
      </c>
      <c r="T19" s="17">
        <f>L19-G19</f>
        <v>22.713211870000002</v>
      </c>
      <c r="U19" s="18" t="str">
        <f>IF((G19)=0,"-",T19/(G19))</f>
        <v>-</v>
      </c>
      <c r="V19" s="17">
        <f t="shared" ref="V19:V45" si="23">M19-H19</f>
        <v>17.903091309999997</v>
      </c>
      <c r="W19" s="18" t="str">
        <f t="shared" ref="W19:W53" si="24">IF((H19)=0,"-",V19/(H19))</f>
        <v>-</v>
      </c>
      <c r="X19" s="19"/>
      <c r="Y19" s="13"/>
      <c r="Z19" s="13"/>
    </row>
    <row r="20" spans="1:26" ht="47.25" x14ac:dyDescent="0.25">
      <c r="A20" s="14" t="s">
        <v>20</v>
      </c>
      <c r="B20" s="15" t="s">
        <v>21</v>
      </c>
      <c r="C20" s="20" t="s">
        <v>16</v>
      </c>
      <c r="D20" s="21">
        <f>SUM(D21:D26)</f>
        <v>0</v>
      </c>
      <c r="E20" s="21">
        <f t="shared" ref="E20:K20" si="25">SUM(E21:E26)</f>
        <v>0</v>
      </c>
      <c r="F20" s="21">
        <f t="shared" si="25"/>
        <v>0</v>
      </c>
      <c r="G20" s="21">
        <f t="shared" si="25"/>
        <v>0</v>
      </c>
      <c r="H20" s="21">
        <f t="shared" si="25"/>
        <v>0</v>
      </c>
      <c r="I20" s="21">
        <v>23.092690439999998</v>
      </c>
      <c r="J20" s="21">
        <f t="shared" si="25"/>
        <v>0</v>
      </c>
      <c r="K20" s="21">
        <f t="shared" si="25"/>
        <v>0</v>
      </c>
      <c r="L20" s="21">
        <f t="shared" ref="L20" si="26">SUM(L21:L26)</f>
        <v>5.1895991300000004</v>
      </c>
      <c r="M20" s="21">
        <f t="shared" ref="M20" si="27">SUM(M21:M26)</f>
        <v>17.903091309999997</v>
      </c>
      <c r="N20" s="17">
        <f t="shared" si="17"/>
        <v>23.092690439999998</v>
      </c>
      <c r="O20" s="18" t="str">
        <f t="shared" si="18"/>
        <v>-</v>
      </c>
      <c r="P20" s="17">
        <f t="shared" si="19"/>
        <v>0</v>
      </c>
      <c r="Q20" s="18" t="str">
        <f t="shared" si="20"/>
        <v>-</v>
      </c>
      <c r="R20" s="17">
        <f t="shared" si="21"/>
        <v>0</v>
      </c>
      <c r="S20" s="18" t="str">
        <f>IF((F20)=0,"-",R20/(F20))</f>
        <v>-</v>
      </c>
      <c r="T20" s="17">
        <f t="shared" ref="T20:T45" si="28">L20-G20</f>
        <v>5.1895991300000004</v>
      </c>
      <c r="U20" s="18" t="str">
        <f>IF((G20)=0,"-",T20/(G20))</f>
        <v>-</v>
      </c>
      <c r="V20" s="17">
        <f t="shared" si="23"/>
        <v>17.903091309999997</v>
      </c>
      <c r="W20" s="18" t="str">
        <f t="shared" si="24"/>
        <v>-</v>
      </c>
      <c r="X20" s="22"/>
      <c r="Y20" s="13"/>
      <c r="Z20" s="13"/>
    </row>
    <row r="21" spans="1:26" x14ac:dyDescent="0.25">
      <c r="A21" s="14" t="s">
        <v>22</v>
      </c>
      <c r="B21" s="15" t="s">
        <v>23</v>
      </c>
      <c r="C21" s="20" t="s">
        <v>16</v>
      </c>
      <c r="D21" s="21">
        <f t="shared" ref="D21:K21" si="29">D44</f>
        <v>0</v>
      </c>
      <c r="E21" s="21">
        <f t="shared" si="29"/>
        <v>0</v>
      </c>
      <c r="F21" s="21">
        <f t="shared" si="29"/>
        <v>0</v>
      </c>
      <c r="G21" s="21">
        <f t="shared" si="29"/>
        <v>0</v>
      </c>
      <c r="H21" s="21">
        <f t="shared" si="29"/>
        <v>0</v>
      </c>
      <c r="I21" s="21">
        <v>0.57639680000000004</v>
      </c>
      <c r="J21" s="21">
        <f t="shared" si="29"/>
        <v>0</v>
      </c>
      <c r="K21" s="21">
        <f t="shared" si="29"/>
        <v>0</v>
      </c>
      <c r="L21" s="21">
        <f t="shared" ref="L21" si="30">L44</f>
        <v>0.57639680000000004</v>
      </c>
      <c r="M21" s="21">
        <f t="shared" ref="M21" si="31">M44</f>
        <v>0</v>
      </c>
      <c r="N21" s="17">
        <f t="shared" si="17"/>
        <v>0.57639680000000004</v>
      </c>
      <c r="O21" s="18" t="str">
        <f t="shared" si="18"/>
        <v>-</v>
      </c>
      <c r="P21" s="17">
        <f t="shared" si="19"/>
        <v>0</v>
      </c>
      <c r="Q21" s="18" t="str">
        <f t="shared" si="20"/>
        <v>-</v>
      </c>
      <c r="R21" s="17">
        <f t="shared" si="21"/>
        <v>0</v>
      </c>
      <c r="S21" s="18" t="str">
        <f t="shared" si="22"/>
        <v>-</v>
      </c>
      <c r="T21" s="17">
        <f t="shared" si="28"/>
        <v>0.57639680000000004</v>
      </c>
      <c r="U21" s="18" t="str">
        <f t="shared" ref="U21:U70" si="32">IF((G21)=0,"-",T21/(G21))</f>
        <v>-</v>
      </c>
      <c r="V21" s="17">
        <f t="shared" si="23"/>
        <v>0</v>
      </c>
      <c r="W21" s="18" t="str">
        <f t="shared" si="24"/>
        <v>-</v>
      </c>
      <c r="X21" s="22"/>
      <c r="Y21" s="13"/>
      <c r="Z21" s="13"/>
    </row>
    <row r="22" spans="1:26" x14ac:dyDescent="0.25">
      <c r="A22" s="14" t="s">
        <v>24</v>
      </c>
      <c r="B22" s="15" t="s">
        <v>25</v>
      </c>
      <c r="C22" s="20" t="s">
        <v>16</v>
      </c>
      <c r="D22" s="21">
        <f t="shared" ref="D22:K22" si="33">D64</f>
        <v>0</v>
      </c>
      <c r="E22" s="21">
        <f t="shared" si="33"/>
        <v>0</v>
      </c>
      <c r="F22" s="21">
        <f t="shared" si="33"/>
        <v>0</v>
      </c>
      <c r="G22" s="21">
        <f t="shared" si="33"/>
        <v>0</v>
      </c>
      <c r="H22" s="21">
        <f t="shared" si="33"/>
        <v>0</v>
      </c>
      <c r="I22" s="21">
        <v>4.5713523299999999</v>
      </c>
      <c r="J22" s="21">
        <f t="shared" si="33"/>
        <v>0</v>
      </c>
      <c r="K22" s="21">
        <f t="shared" si="33"/>
        <v>0</v>
      </c>
      <c r="L22" s="21">
        <f t="shared" ref="L22" si="34">L64</f>
        <v>4.5713523299999999</v>
      </c>
      <c r="M22" s="21">
        <f t="shared" ref="M22" si="35">M64</f>
        <v>0</v>
      </c>
      <c r="N22" s="17">
        <f t="shared" si="17"/>
        <v>4.5713523299999999</v>
      </c>
      <c r="O22" s="18" t="str">
        <f t="shared" si="18"/>
        <v>-</v>
      </c>
      <c r="P22" s="17">
        <f t="shared" si="19"/>
        <v>0</v>
      </c>
      <c r="Q22" s="18" t="str">
        <f t="shared" si="20"/>
        <v>-</v>
      </c>
      <c r="R22" s="17">
        <f t="shared" si="21"/>
        <v>0</v>
      </c>
      <c r="S22" s="18" t="str">
        <f t="shared" si="22"/>
        <v>-</v>
      </c>
      <c r="T22" s="17">
        <f t="shared" si="28"/>
        <v>4.5713523299999999</v>
      </c>
      <c r="U22" s="18" t="str">
        <f t="shared" si="32"/>
        <v>-</v>
      </c>
      <c r="V22" s="17">
        <f t="shared" si="23"/>
        <v>0</v>
      </c>
      <c r="W22" s="18" t="str">
        <f t="shared" si="24"/>
        <v>-</v>
      </c>
      <c r="X22" s="22"/>
      <c r="Y22" s="13"/>
      <c r="Z22" s="13"/>
    </row>
    <row r="23" spans="1:26" ht="47.25" x14ac:dyDescent="0.25">
      <c r="A23" s="14" t="s">
        <v>26</v>
      </c>
      <c r="B23" s="15" t="s">
        <v>27</v>
      </c>
      <c r="C23" s="20" t="s">
        <v>16</v>
      </c>
      <c r="D23" s="21">
        <f t="shared" ref="D23:K23" si="36">D79</f>
        <v>0</v>
      </c>
      <c r="E23" s="21">
        <f t="shared" si="36"/>
        <v>0</v>
      </c>
      <c r="F23" s="21">
        <f t="shared" si="36"/>
        <v>0</v>
      </c>
      <c r="G23" s="21">
        <f t="shared" si="36"/>
        <v>0</v>
      </c>
      <c r="H23" s="21">
        <f t="shared" si="36"/>
        <v>0</v>
      </c>
      <c r="I23" s="21">
        <v>17.903091309999997</v>
      </c>
      <c r="J23" s="21">
        <f t="shared" si="36"/>
        <v>0</v>
      </c>
      <c r="K23" s="21">
        <f t="shared" si="36"/>
        <v>0</v>
      </c>
      <c r="L23" s="21">
        <f t="shared" ref="L23" si="37">L79</f>
        <v>0</v>
      </c>
      <c r="M23" s="21">
        <f t="shared" ref="M23" si="38">M79</f>
        <v>17.903091309999997</v>
      </c>
      <c r="N23" s="17">
        <f t="shared" si="17"/>
        <v>17.903091309999997</v>
      </c>
      <c r="O23" s="18" t="str">
        <f t="shared" si="18"/>
        <v>-</v>
      </c>
      <c r="P23" s="17">
        <f t="shared" si="19"/>
        <v>0</v>
      </c>
      <c r="Q23" s="18" t="str">
        <f t="shared" si="20"/>
        <v>-</v>
      </c>
      <c r="R23" s="17">
        <f t="shared" si="21"/>
        <v>0</v>
      </c>
      <c r="S23" s="18" t="str">
        <f t="shared" si="22"/>
        <v>-</v>
      </c>
      <c r="T23" s="17">
        <f t="shared" si="28"/>
        <v>0</v>
      </c>
      <c r="U23" s="18" t="str">
        <f t="shared" si="32"/>
        <v>-</v>
      </c>
      <c r="V23" s="17">
        <f t="shared" si="23"/>
        <v>17.903091309999997</v>
      </c>
      <c r="W23" s="18" t="str">
        <f t="shared" si="24"/>
        <v>-</v>
      </c>
      <c r="X23" s="22"/>
      <c r="Y23" s="13"/>
      <c r="Z23" s="13"/>
    </row>
    <row r="24" spans="1:26" ht="31.5" x14ac:dyDescent="0.25">
      <c r="A24" s="14" t="s">
        <v>28</v>
      </c>
      <c r="B24" s="15" t="s">
        <v>29</v>
      </c>
      <c r="C24" s="20" t="s">
        <v>16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7">
        <f t="shared" si="17"/>
        <v>0</v>
      </c>
      <c r="O24" s="18" t="str">
        <f t="shared" si="18"/>
        <v>-</v>
      </c>
      <c r="P24" s="17">
        <f t="shared" si="19"/>
        <v>0</v>
      </c>
      <c r="Q24" s="18" t="str">
        <f t="shared" si="20"/>
        <v>-</v>
      </c>
      <c r="R24" s="17">
        <f t="shared" si="21"/>
        <v>0</v>
      </c>
      <c r="S24" s="18" t="str">
        <f t="shared" si="22"/>
        <v>-</v>
      </c>
      <c r="T24" s="17">
        <f t="shared" si="28"/>
        <v>0</v>
      </c>
      <c r="U24" s="18" t="str">
        <f t="shared" si="32"/>
        <v>-</v>
      </c>
      <c r="V24" s="17">
        <f t="shared" si="23"/>
        <v>0</v>
      </c>
      <c r="W24" s="18" t="str">
        <f t="shared" si="24"/>
        <v>-</v>
      </c>
      <c r="X24" s="22"/>
      <c r="Y24" s="13"/>
      <c r="Z24" s="13"/>
    </row>
    <row r="25" spans="1:26" ht="31.5" x14ac:dyDescent="0.25">
      <c r="A25" s="14" t="s">
        <v>30</v>
      </c>
      <c r="B25" s="15" t="s">
        <v>31</v>
      </c>
      <c r="C25" s="20" t="s">
        <v>16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7">
        <f t="shared" si="17"/>
        <v>0</v>
      </c>
      <c r="O25" s="18" t="str">
        <f t="shared" si="18"/>
        <v>-</v>
      </c>
      <c r="P25" s="17">
        <f t="shared" si="19"/>
        <v>0</v>
      </c>
      <c r="Q25" s="18" t="str">
        <f t="shared" si="20"/>
        <v>-</v>
      </c>
      <c r="R25" s="17">
        <f t="shared" si="21"/>
        <v>0</v>
      </c>
      <c r="S25" s="18" t="str">
        <f t="shared" si="22"/>
        <v>-</v>
      </c>
      <c r="T25" s="17">
        <f t="shared" si="28"/>
        <v>0</v>
      </c>
      <c r="U25" s="18" t="str">
        <f t="shared" si="32"/>
        <v>-</v>
      </c>
      <c r="V25" s="17">
        <f t="shared" si="23"/>
        <v>0</v>
      </c>
      <c r="W25" s="18" t="str">
        <f t="shared" si="24"/>
        <v>-</v>
      </c>
      <c r="X25" s="22"/>
      <c r="Y25" s="13"/>
      <c r="Z25" s="13"/>
    </row>
    <row r="26" spans="1:26" x14ac:dyDescent="0.25">
      <c r="A26" s="14" t="s">
        <v>32</v>
      </c>
      <c r="B26" s="15" t="s">
        <v>33</v>
      </c>
      <c r="C26" s="20" t="s">
        <v>16</v>
      </c>
      <c r="D26" s="21">
        <f t="shared" ref="D26:K26" si="39">D86</f>
        <v>0</v>
      </c>
      <c r="E26" s="21">
        <f t="shared" si="39"/>
        <v>0</v>
      </c>
      <c r="F26" s="21">
        <f t="shared" si="39"/>
        <v>0</v>
      </c>
      <c r="G26" s="21">
        <f t="shared" si="39"/>
        <v>0</v>
      </c>
      <c r="H26" s="21">
        <f t="shared" si="39"/>
        <v>0</v>
      </c>
      <c r="I26" s="21">
        <v>4.1849999999999998E-2</v>
      </c>
      <c r="J26" s="21">
        <f t="shared" si="39"/>
        <v>0</v>
      </c>
      <c r="K26" s="21">
        <f t="shared" si="39"/>
        <v>0</v>
      </c>
      <c r="L26" s="21">
        <f t="shared" ref="L26" si="40">L86</f>
        <v>4.1849999999999998E-2</v>
      </c>
      <c r="M26" s="21">
        <f t="shared" ref="M26" si="41">M86</f>
        <v>0</v>
      </c>
      <c r="N26" s="17">
        <f t="shared" si="17"/>
        <v>4.1849999999999998E-2</v>
      </c>
      <c r="O26" s="18" t="str">
        <f t="shared" si="18"/>
        <v>-</v>
      </c>
      <c r="P26" s="17">
        <f t="shared" si="19"/>
        <v>0</v>
      </c>
      <c r="Q26" s="18" t="str">
        <f t="shared" si="20"/>
        <v>-</v>
      </c>
      <c r="R26" s="17">
        <f t="shared" si="21"/>
        <v>0</v>
      </c>
      <c r="S26" s="18" t="str">
        <f t="shared" si="22"/>
        <v>-</v>
      </c>
      <c r="T26" s="17">
        <f t="shared" si="28"/>
        <v>4.1849999999999998E-2</v>
      </c>
      <c r="U26" s="18" t="str">
        <f t="shared" si="32"/>
        <v>-</v>
      </c>
      <c r="V26" s="17">
        <f t="shared" si="23"/>
        <v>0</v>
      </c>
      <c r="W26" s="18" t="str">
        <f t="shared" si="24"/>
        <v>-</v>
      </c>
      <c r="X26" s="22"/>
      <c r="Y26" s="13"/>
      <c r="Z26" s="13"/>
    </row>
    <row r="27" spans="1:26" ht="31.5" x14ac:dyDescent="0.25">
      <c r="A27" s="14" t="s">
        <v>34</v>
      </c>
      <c r="B27" s="15" t="s">
        <v>35</v>
      </c>
      <c r="C27" s="20" t="s">
        <v>16</v>
      </c>
      <c r="D27" s="21">
        <f t="shared" ref="D27:K27" si="42">SUM(D28:D34)</f>
        <v>0</v>
      </c>
      <c r="E27" s="21">
        <f t="shared" si="42"/>
        <v>0</v>
      </c>
      <c r="F27" s="21">
        <f t="shared" si="42"/>
        <v>0</v>
      </c>
      <c r="G27" s="21">
        <f t="shared" si="42"/>
        <v>0</v>
      </c>
      <c r="H27" s="21">
        <f t="shared" si="42"/>
        <v>0</v>
      </c>
      <c r="I27" s="21">
        <v>17.003296280000001</v>
      </c>
      <c r="J27" s="21">
        <f t="shared" si="42"/>
        <v>0</v>
      </c>
      <c r="K27" s="21">
        <f t="shared" si="42"/>
        <v>0</v>
      </c>
      <c r="L27" s="21">
        <f>SUM(L28:L34)</f>
        <v>17.003296280000001</v>
      </c>
      <c r="M27" s="21">
        <f>SUM(M28:M34)</f>
        <v>0</v>
      </c>
      <c r="N27" s="17">
        <f t="shared" si="17"/>
        <v>17.003296280000001</v>
      </c>
      <c r="O27" s="18" t="str">
        <f t="shared" si="18"/>
        <v>-</v>
      </c>
      <c r="P27" s="17">
        <f t="shared" si="19"/>
        <v>0</v>
      </c>
      <c r="Q27" s="18" t="str">
        <f t="shared" si="20"/>
        <v>-</v>
      </c>
      <c r="R27" s="17">
        <f t="shared" si="21"/>
        <v>0</v>
      </c>
      <c r="S27" s="18" t="str">
        <f t="shared" si="22"/>
        <v>-</v>
      </c>
      <c r="T27" s="17">
        <f t="shared" si="28"/>
        <v>17.003296280000001</v>
      </c>
      <c r="U27" s="18" t="str">
        <f t="shared" si="32"/>
        <v>-</v>
      </c>
      <c r="V27" s="17">
        <f t="shared" si="23"/>
        <v>0</v>
      </c>
      <c r="W27" s="18" t="str">
        <f t="shared" si="24"/>
        <v>-</v>
      </c>
      <c r="X27" s="22"/>
      <c r="Y27" s="13"/>
      <c r="Z27" s="13"/>
    </row>
    <row r="28" spans="1:26" x14ac:dyDescent="0.25">
      <c r="A28" s="14" t="s">
        <v>36</v>
      </c>
      <c r="B28" s="15" t="s">
        <v>37</v>
      </c>
      <c r="C28" s="20" t="s">
        <v>16</v>
      </c>
      <c r="D28" s="21">
        <f t="shared" ref="D28:K28" si="43">D90</f>
        <v>0</v>
      </c>
      <c r="E28" s="21">
        <f t="shared" si="43"/>
        <v>0</v>
      </c>
      <c r="F28" s="21">
        <f t="shared" si="43"/>
        <v>0</v>
      </c>
      <c r="G28" s="21">
        <f t="shared" si="43"/>
        <v>0</v>
      </c>
      <c r="H28" s="21">
        <f t="shared" si="43"/>
        <v>0</v>
      </c>
      <c r="I28" s="21">
        <v>0</v>
      </c>
      <c r="J28" s="21">
        <f t="shared" si="43"/>
        <v>0</v>
      </c>
      <c r="K28" s="21">
        <f t="shared" si="43"/>
        <v>0</v>
      </c>
      <c r="L28" s="21">
        <f t="shared" ref="L28" si="44">L90</f>
        <v>0</v>
      </c>
      <c r="M28" s="21">
        <f t="shared" ref="M28" si="45">M90</f>
        <v>0</v>
      </c>
      <c r="N28" s="17">
        <f t="shared" si="17"/>
        <v>0</v>
      </c>
      <c r="O28" s="18" t="str">
        <f t="shared" si="18"/>
        <v>-</v>
      </c>
      <c r="P28" s="17">
        <f t="shared" si="19"/>
        <v>0</v>
      </c>
      <c r="Q28" s="18" t="str">
        <f t="shared" si="20"/>
        <v>-</v>
      </c>
      <c r="R28" s="17">
        <f t="shared" si="21"/>
        <v>0</v>
      </c>
      <c r="S28" s="18" t="str">
        <f t="shared" si="22"/>
        <v>-</v>
      </c>
      <c r="T28" s="17">
        <f t="shared" si="28"/>
        <v>0</v>
      </c>
      <c r="U28" s="18" t="str">
        <f t="shared" si="32"/>
        <v>-</v>
      </c>
      <c r="V28" s="17">
        <f t="shared" si="23"/>
        <v>0</v>
      </c>
      <c r="W28" s="18" t="str">
        <f t="shared" si="24"/>
        <v>-</v>
      </c>
      <c r="X28" s="22"/>
      <c r="Y28" s="13"/>
      <c r="Z28" s="13"/>
    </row>
    <row r="29" spans="1:26" x14ac:dyDescent="0.25">
      <c r="A29" s="14" t="s">
        <v>38</v>
      </c>
      <c r="B29" s="15" t="s">
        <v>39</v>
      </c>
      <c r="C29" s="20" t="s">
        <v>16</v>
      </c>
      <c r="D29" s="21">
        <f t="shared" ref="D29:K29" si="46">D104</f>
        <v>0</v>
      </c>
      <c r="E29" s="21">
        <f t="shared" si="46"/>
        <v>0</v>
      </c>
      <c r="F29" s="21">
        <f t="shared" si="46"/>
        <v>0</v>
      </c>
      <c r="G29" s="21">
        <f t="shared" si="46"/>
        <v>0</v>
      </c>
      <c r="H29" s="21">
        <f t="shared" si="46"/>
        <v>0</v>
      </c>
      <c r="I29" s="21">
        <v>9.9151998399999997</v>
      </c>
      <c r="J29" s="21">
        <f t="shared" si="46"/>
        <v>0</v>
      </c>
      <c r="K29" s="21">
        <f t="shared" si="46"/>
        <v>0</v>
      </c>
      <c r="L29" s="21">
        <f t="shared" ref="L29" si="47">L104</f>
        <v>9.9151998399999997</v>
      </c>
      <c r="M29" s="21">
        <f t="shared" ref="M29" si="48">M104</f>
        <v>0</v>
      </c>
      <c r="N29" s="17">
        <f t="shared" si="17"/>
        <v>9.9151998399999997</v>
      </c>
      <c r="O29" s="18" t="str">
        <f t="shared" si="18"/>
        <v>-</v>
      </c>
      <c r="P29" s="17">
        <f t="shared" si="19"/>
        <v>0</v>
      </c>
      <c r="Q29" s="18" t="str">
        <f t="shared" si="20"/>
        <v>-</v>
      </c>
      <c r="R29" s="17">
        <f t="shared" si="21"/>
        <v>0</v>
      </c>
      <c r="S29" s="18" t="str">
        <f t="shared" si="22"/>
        <v>-</v>
      </c>
      <c r="T29" s="17">
        <f t="shared" si="28"/>
        <v>9.9151998399999997</v>
      </c>
      <c r="U29" s="18" t="str">
        <f t="shared" si="32"/>
        <v>-</v>
      </c>
      <c r="V29" s="17">
        <f t="shared" si="23"/>
        <v>0</v>
      </c>
      <c r="W29" s="18" t="str">
        <f t="shared" si="24"/>
        <v>-</v>
      </c>
      <c r="X29" s="22"/>
      <c r="Y29" s="13"/>
      <c r="Z29" s="13"/>
    </row>
    <row r="30" spans="1:26" x14ac:dyDescent="0.25">
      <c r="A30" s="14" t="s">
        <v>40</v>
      </c>
      <c r="B30" s="15" t="s">
        <v>41</v>
      </c>
      <c r="C30" s="20" t="s">
        <v>16</v>
      </c>
      <c r="D30" s="21">
        <f t="shared" ref="D30:K30" si="49">D114</f>
        <v>0</v>
      </c>
      <c r="E30" s="21">
        <f t="shared" si="49"/>
        <v>0</v>
      </c>
      <c r="F30" s="21">
        <f t="shared" si="49"/>
        <v>0</v>
      </c>
      <c r="G30" s="21">
        <f t="shared" si="49"/>
        <v>0</v>
      </c>
      <c r="H30" s="21">
        <f t="shared" si="49"/>
        <v>0</v>
      </c>
      <c r="I30" s="21">
        <v>6.6389364400000002</v>
      </c>
      <c r="J30" s="21">
        <f t="shared" si="49"/>
        <v>0</v>
      </c>
      <c r="K30" s="21">
        <f t="shared" si="49"/>
        <v>0</v>
      </c>
      <c r="L30" s="21">
        <f t="shared" ref="L30" si="50">L114</f>
        <v>6.6389364400000002</v>
      </c>
      <c r="M30" s="21">
        <f t="shared" ref="M30" si="51">M114</f>
        <v>0</v>
      </c>
      <c r="N30" s="17">
        <f t="shared" si="17"/>
        <v>6.6389364400000002</v>
      </c>
      <c r="O30" s="18" t="str">
        <f t="shared" si="18"/>
        <v>-</v>
      </c>
      <c r="P30" s="17">
        <f t="shared" si="19"/>
        <v>0</v>
      </c>
      <c r="Q30" s="18" t="str">
        <f t="shared" si="20"/>
        <v>-</v>
      </c>
      <c r="R30" s="17">
        <f t="shared" si="21"/>
        <v>0</v>
      </c>
      <c r="S30" s="18" t="str">
        <f t="shared" si="22"/>
        <v>-</v>
      </c>
      <c r="T30" s="17">
        <f t="shared" si="28"/>
        <v>6.6389364400000002</v>
      </c>
      <c r="U30" s="18" t="str">
        <f t="shared" si="32"/>
        <v>-</v>
      </c>
      <c r="V30" s="17">
        <f t="shared" si="23"/>
        <v>0</v>
      </c>
      <c r="W30" s="18" t="str">
        <f t="shared" si="24"/>
        <v>-</v>
      </c>
      <c r="X30" s="22"/>
      <c r="Y30" s="13"/>
      <c r="Z30" s="13"/>
    </row>
    <row r="31" spans="1:26" ht="31.5" x14ac:dyDescent="0.25">
      <c r="A31" s="14" t="s">
        <v>42</v>
      </c>
      <c r="B31" s="15" t="s">
        <v>43</v>
      </c>
      <c r="C31" s="20" t="s">
        <v>16</v>
      </c>
      <c r="D31" s="21">
        <f t="shared" ref="D31:K31" si="52">D122</f>
        <v>0</v>
      </c>
      <c r="E31" s="21">
        <f t="shared" si="52"/>
        <v>0</v>
      </c>
      <c r="F31" s="21">
        <f t="shared" si="52"/>
        <v>0</v>
      </c>
      <c r="G31" s="21">
        <f t="shared" si="52"/>
        <v>0</v>
      </c>
      <c r="H31" s="21">
        <f t="shared" si="52"/>
        <v>0</v>
      </c>
      <c r="I31" s="21">
        <v>0</v>
      </c>
      <c r="J31" s="21">
        <f t="shared" si="52"/>
        <v>0</v>
      </c>
      <c r="K31" s="21">
        <f t="shared" si="52"/>
        <v>0</v>
      </c>
      <c r="L31" s="21">
        <f t="shared" ref="L31" si="53">L122</f>
        <v>0</v>
      </c>
      <c r="M31" s="21">
        <f t="shared" ref="M31" si="54">M122</f>
        <v>0</v>
      </c>
      <c r="N31" s="17">
        <f t="shared" si="17"/>
        <v>0</v>
      </c>
      <c r="O31" s="18" t="str">
        <f t="shared" si="18"/>
        <v>-</v>
      </c>
      <c r="P31" s="17">
        <f t="shared" si="19"/>
        <v>0</v>
      </c>
      <c r="Q31" s="18" t="str">
        <f t="shared" si="20"/>
        <v>-</v>
      </c>
      <c r="R31" s="17">
        <f t="shared" si="21"/>
        <v>0</v>
      </c>
      <c r="S31" s="18" t="str">
        <f t="shared" si="22"/>
        <v>-</v>
      </c>
      <c r="T31" s="17">
        <f t="shared" si="28"/>
        <v>0</v>
      </c>
      <c r="U31" s="18" t="str">
        <f t="shared" si="32"/>
        <v>-</v>
      </c>
      <c r="V31" s="17">
        <f t="shared" si="23"/>
        <v>0</v>
      </c>
      <c r="W31" s="18" t="str">
        <f t="shared" si="24"/>
        <v>-</v>
      </c>
      <c r="X31" s="22"/>
      <c r="Y31" s="13"/>
      <c r="Z31" s="13"/>
    </row>
    <row r="32" spans="1:26" x14ac:dyDescent="0.25">
      <c r="A32" s="14" t="s">
        <v>44</v>
      </c>
      <c r="B32" s="15" t="s">
        <v>45</v>
      </c>
      <c r="C32" s="20" t="s">
        <v>16</v>
      </c>
      <c r="D32" s="21">
        <f t="shared" ref="D32:K32" si="55">D129</f>
        <v>0</v>
      </c>
      <c r="E32" s="21">
        <f t="shared" si="55"/>
        <v>0</v>
      </c>
      <c r="F32" s="21">
        <f t="shared" si="55"/>
        <v>0</v>
      </c>
      <c r="G32" s="21">
        <f t="shared" si="55"/>
        <v>0</v>
      </c>
      <c r="H32" s="21">
        <f t="shared" si="55"/>
        <v>0</v>
      </c>
      <c r="I32" s="21">
        <v>0</v>
      </c>
      <c r="J32" s="21">
        <f t="shared" si="55"/>
        <v>0</v>
      </c>
      <c r="K32" s="21">
        <f t="shared" si="55"/>
        <v>0</v>
      </c>
      <c r="L32" s="21">
        <f t="shared" ref="L32" si="56">L129</f>
        <v>0</v>
      </c>
      <c r="M32" s="21">
        <f t="shared" ref="M32" si="57">M129</f>
        <v>0</v>
      </c>
      <c r="N32" s="17">
        <f t="shared" si="17"/>
        <v>0</v>
      </c>
      <c r="O32" s="18" t="str">
        <f t="shared" si="18"/>
        <v>-</v>
      </c>
      <c r="P32" s="17">
        <f t="shared" si="19"/>
        <v>0</v>
      </c>
      <c r="Q32" s="18" t="str">
        <f t="shared" si="20"/>
        <v>-</v>
      </c>
      <c r="R32" s="17">
        <f t="shared" si="21"/>
        <v>0</v>
      </c>
      <c r="S32" s="18" t="str">
        <f t="shared" si="22"/>
        <v>-</v>
      </c>
      <c r="T32" s="17">
        <f t="shared" si="28"/>
        <v>0</v>
      </c>
      <c r="U32" s="18" t="str">
        <f t="shared" si="32"/>
        <v>-</v>
      </c>
      <c r="V32" s="17">
        <f t="shared" si="23"/>
        <v>0</v>
      </c>
      <c r="W32" s="18" t="str">
        <f t="shared" si="24"/>
        <v>-</v>
      </c>
      <c r="X32" s="22"/>
      <c r="Y32" s="13"/>
      <c r="Z32" s="13"/>
    </row>
    <row r="33" spans="1:26" ht="31.5" x14ac:dyDescent="0.25">
      <c r="A33" s="14" t="s">
        <v>46</v>
      </c>
      <c r="B33" s="15" t="s">
        <v>31</v>
      </c>
      <c r="C33" s="20" t="s">
        <v>16</v>
      </c>
      <c r="D33" s="21">
        <f t="shared" ref="D33:K34" si="58">D134</f>
        <v>0</v>
      </c>
      <c r="E33" s="21">
        <f t="shared" si="58"/>
        <v>0</v>
      </c>
      <c r="F33" s="21">
        <f t="shared" si="58"/>
        <v>0</v>
      </c>
      <c r="G33" s="21">
        <f t="shared" si="58"/>
        <v>0</v>
      </c>
      <c r="H33" s="21">
        <f t="shared" si="58"/>
        <v>0</v>
      </c>
      <c r="I33" s="21">
        <v>0</v>
      </c>
      <c r="J33" s="21">
        <f t="shared" si="58"/>
        <v>0</v>
      </c>
      <c r="K33" s="21">
        <f t="shared" si="58"/>
        <v>0</v>
      </c>
      <c r="L33" s="21">
        <f t="shared" ref="L33:L34" si="59">L134</f>
        <v>0</v>
      </c>
      <c r="M33" s="21">
        <f t="shared" ref="M33" si="60">M134</f>
        <v>0</v>
      </c>
      <c r="N33" s="17">
        <f t="shared" si="17"/>
        <v>0</v>
      </c>
      <c r="O33" s="18" t="str">
        <f t="shared" si="18"/>
        <v>-</v>
      </c>
      <c r="P33" s="17">
        <f t="shared" si="19"/>
        <v>0</v>
      </c>
      <c r="Q33" s="18" t="str">
        <f t="shared" si="20"/>
        <v>-</v>
      </c>
      <c r="R33" s="17">
        <f t="shared" si="21"/>
        <v>0</v>
      </c>
      <c r="S33" s="18" t="str">
        <f t="shared" si="22"/>
        <v>-</v>
      </c>
      <c r="T33" s="17">
        <f t="shared" si="28"/>
        <v>0</v>
      </c>
      <c r="U33" s="18" t="str">
        <f t="shared" si="32"/>
        <v>-</v>
      </c>
      <c r="V33" s="17">
        <f t="shared" si="23"/>
        <v>0</v>
      </c>
      <c r="W33" s="18" t="str">
        <f t="shared" si="24"/>
        <v>-</v>
      </c>
      <c r="X33" s="23"/>
      <c r="Y33" s="13"/>
      <c r="Z33" s="13"/>
    </row>
    <row r="34" spans="1:26" x14ac:dyDescent="0.25">
      <c r="A34" s="14" t="s">
        <v>47</v>
      </c>
      <c r="B34" s="15" t="s">
        <v>33</v>
      </c>
      <c r="C34" s="20" t="s">
        <v>16</v>
      </c>
      <c r="D34" s="21">
        <f t="shared" si="58"/>
        <v>0</v>
      </c>
      <c r="E34" s="21">
        <f t="shared" si="58"/>
        <v>0</v>
      </c>
      <c r="F34" s="21">
        <f t="shared" si="58"/>
        <v>0</v>
      </c>
      <c r="G34" s="21">
        <f t="shared" si="58"/>
        <v>0</v>
      </c>
      <c r="H34" s="21">
        <f t="shared" si="58"/>
        <v>0</v>
      </c>
      <c r="I34" s="21">
        <v>0.44916</v>
      </c>
      <c r="J34" s="21">
        <f t="shared" si="58"/>
        <v>0</v>
      </c>
      <c r="K34" s="21">
        <f t="shared" si="58"/>
        <v>0</v>
      </c>
      <c r="L34" s="21">
        <f t="shared" si="59"/>
        <v>0.44916</v>
      </c>
      <c r="M34" s="21">
        <f t="shared" ref="M34" si="61">M135</f>
        <v>0</v>
      </c>
      <c r="N34" s="17">
        <f t="shared" si="17"/>
        <v>0.44916</v>
      </c>
      <c r="O34" s="18" t="str">
        <f t="shared" si="18"/>
        <v>-</v>
      </c>
      <c r="P34" s="17">
        <f t="shared" si="19"/>
        <v>0</v>
      </c>
      <c r="Q34" s="18" t="str">
        <f t="shared" si="20"/>
        <v>-</v>
      </c>
      <c r="R34" s="17">
        <f t="shared" si="21"/>
        <v>0</v>
      </c>
      <c r="S34" s="18" t="str">
        <f t="shared" si="22"/>
        <v>-</v>
      </c>
      <c r="T34" s="17">
        <f t="shared" si="28"/>
        <v>0.44916</v>
      </c>
      <c r="U34" s="18" t="str">
        <f t="shared" si="32"/>
        <v>-</v>
      </c>
      <c r="V34" s="17">
        <f t="shared" si="23"/>
        <v>0</v>
      </c>
      <c r="W34" s="18" t="str">
        <f t="shared" si="24"/>
        <v>-</v>
      </c>
      <c r="X34" s="22"/>
      <c r="Y34" s="13"/>
      <c r="Z34" s="13"/>
    </row>
    <row r="35" spans="1:26" ht="47.25" x14ac:dyDescent="0.25">
      <c r="A35" s="14" t="s">
        <v>48</v>
      </c>
      <c r="B35" s="15" t="s">
        <v>49</v>
      </c>
      <c r="C35" s="20" t="s">
        <v>16</v>
      </c>
      <c r="D35" s="21">
        <f t="shared" ref="D35:K35" si="62">SUM(D36:D40)</f>
        <v>0</v>
      </c>
      <c r="E35" s="21">
        <f t="shared" si="62"/>
        <v>0</v>
      </c>
      <c r="F35" s="21">
        <f t="shared" si="62"/>
        <v>0</v>
      </c>
      <c r="G35" s="21">
        <f t="shared" si="62"/>
        <v>0</v>
      </c>
      <c r="H35" s="21">
        <f t="shared" si="62"/>
        <v>0</v>
      </c>
      <c r="I35" s="21">
        <v>0</v>
      </c>
      <c r="J35" s="21">
        <f t="shared" si="62"/>
        <v>0</v>
      </c>
      <c r="K35" s="21">
        <f t="shared" si="62"/>
        <v>0</v>
      </c>
      <c r="L35" s="21">
        <f t="shared" ref="L35" si="63">SUM(L36:L40)</f>
        <v>0</v>
      </c>
      <c r="M35" s="21">
        <f t="shared" ref="M35" si="64">SUM(M36:M40)</f>
        <v>0</v>
      </c>
      <c r="N35" s="17">
        <f t="shared" si="17"/>
        <v>0</v>
      </c>
      <c r="O35" s="18" t="str">
        <f t="shared" si="18"/>
        <v>-</v>
      </c>
      <c r="P35" s="17">
        <f t="shared" si="19"/>
        <v>0</v>
      </c>
      <c r="Q35" s="18" t="str">
        <f t="shared" si="20"/>
        <v>-</v>
      </c>
      <c r="R35" s="17">
        <f t="shared" si="21"/>
        <v>0</v>
      </c>
      <c r="S35" s="18" t="str">
        <f t="shared" si="22"/>
        <v>-</v>
      </c>
      <c r="T35" s="17">
        <f t="shared" si="28"/>
        <v>0</v>
      </c>
      <c r="U35" s="18" t="str">
        <f t="shared" si="32"/>
        <v>-</v>
      </c>
      <c r="V35" s="17">
        <f t="shared" si="23"/>
        <v>0</v>
      </c>
      <c r="W35" s="18" t="str">
        <f t="shared" si="24"/>
        <v>-</v>
      </c>
      <c r="X35" s="22"/>
      <c r="Y35" s="13"/>
      <c r="Z35" s="13"/>
    </row>
    <row r="36" spans="1:26" x14ac:dyDescent="0.25">
      <c r="A36" s="14" t="s">
        <v>50</v>
      </c>
      <c r="B36" s="15" t="s">
        <v>39</v>
      </c>
      <c r="C36" s="20" t="s">
        <v>16</v>
      </c>
      <c r="D36" s="21">
        <f t="shared" ref="D36:K36" si="65">D138</f>
        <v>0</v>
      </c>
      <c r="E36" s="21">
        <f t="shared" si="65"/>
        <v>0</v>
      </c>
      <c r="F36" s="21">
        <f t="shared" si="65"/>
        <v>0</v>
      </c>
      <c r="G36" s="21">
        <f t="shared" si="65"/>
        <v>0</v>
      </c>
      <c r="H36" s="21">
        <f t="shared" si="65"/>
        <v>0</v>
      </c>
      <c r="I36" s="21">
        <v>0</v>
      </c>
      <c r="J36" s="21">
        <f t="shared" si="65"/>
        <v>0</v>
      </c>
      <c r="K36" s="21">
        <f t="shared" si="65"/>
        <v>0</v>
      </c>
      <c r="L36" s="21">
        <f t="shared" ref="L36" si="66">L138</f>
        <v>0</v>
      </c>
      <c r="M36" s="21">
        <f t="shared" ref="M36" si="67">M138</f>
        <v>0</v>
      </c>
      <c r="N36" s="17">
        <f t="shared" si="17"/>
        <v>0</v>
      </c>
      <c r="O36" s="18" t="str">
        <f t="shared" si="18"/>
        <v>-</v>
      </c>
      <c r="P36" s="17">
        <f t="shared" si="19"/>
        <v>0</v>
      </c>
      <c r="Q36" s="18" t="str">
        <f t="shared" si="20"/>
        <v>-</v>
      </c>
      <c r="R36" s="17">
        <f t="shared" si="21"/>
        <v>0</v>
      </c>
      <c r="S36" s="18" t="str">
        <f t="shared" si="22"/>
        <v>-</v>
      </c>
      <c r="T36" s="17">
        <f t="shared" si="28"/>
        <v>0</v>
      </c>
      <c r="U36" s="18" t="str">
        <f t="shared" si="32"/>
        <v>-</v>
      </c>
      <c r="V36" s="17">
        <f t="shared" si="23"/>
        <v>0</v>
      </c>
      <c r="W36" s="18" t="str">
        <f t="shared" si="24"/>
        <v>-</v>
      </c>
      <c r="X36" s="22"/>
      <c r="Y36" s="13"/>
      <c r="Z36" s="13"/>
    </row>
    <row r="37" spans="1:26" x14ac:dyDescent="0.25">
      <c r="A37" s="14" t="s">
        <v>51</v>
      </c>
      <c r="B37" s="15" t="s">
        <v>52</v>
      </c>
      <c r="C37" s="20" t="s">
        <v>16</v>
      </c>
      <c r="D37" s="21">
        <f t="shared" ref="D37:K37" si="68">D144</f>
        <v>0</v>
      </c>
      <c r="E37" s="21">
        <f t="shared" si="68"/>
        <v>0</v>
      </c>
      <c r="F37" s="21">
        <f t="shared" si="68"/>
        <v>0</v>
      </c>
      <c r="G37" s="21">
        <f t="shared" si="68"/>
        <v>0</v>
      </c>
      <c r="H37" s="21">
        <f t="shared" si="68"/>
        <v>0</v>
      </c>
      <c r="I37" s="21">
        <v>0</v>
      </c>
      <c r="J37" s="21">
        <f t="shared" si="68"/>
        <v>0</v>
      </c>
      <c r="K37" s="21">
        <f t="shared" si="68"/>
        <v>0</v>
      </c>
      <c r="L37" s="21">
        <f t="shared" ref="L37" si="69">L144</f>
        <v>0</v>
      </c>
      <c r="M37" s="21">
        <f t="shared" ref="M37" si="70">M144</f>
        <v>0</v>
      </c>
      <c r="N37" s="17">
        <f t="shared" si="17"/>
        <v>0</v>
      </c>
      <c r="O37" s="18" t="str">
        <f t="shared" si="18"/>
        <v>-</v>
      </c>
      <c r="P37" s="17">
        <f t="shared" si="19"/>
        <v>0</v>
      </c>
      <c r="Q37" s="18" t="str">
        <f t="shared" si="20"/>
        <v>-</v>
      </c>
      <c r="R37" s="17">
        <f t="shared" si="21"/>
        <v>0</v>
      </c>
      <c r="S37" s="18" t="str">
        <f t="shared" si="22"/>
        <v>-</v>
      </c>
      <c r="T37" s="17">
        <f t="shared" si="28"/>
        <v>0</v>
      </c>
      <c r="U37" s="18" t="str">
        <f t="shared" si="32"/>
        <v>-</v>
      </c>
      <c r="V37" s="17">
        <f t="shared" si="23"/>
        <v>0</v>
      </c>
      <c r="W37" s="18" t="str">
        <f t="shared" si="24"/>
        <v>-</v>
      </c>
      <c r="X37" s="22"/>
      <c r="Y37" s="13"/>
      <c r="Z37" s="13"/>
    </row>
    <row r="38" spans="1:26" x14ac:dyDescent="0.25">
      <c r="A38" s="14" t="s">
        <v>53</v>
      </c>
      <c r="B38" s="15" t="s">
        <v>54</v>
      </c>
      <c r="C38" s="20" t="s">
        <v>16</v>
      </c>
      <c r="D38" s="21">
        <f t="shared" ref="D38:K38" si="71">D151</f>
        <v>0</v>
      </c>
      <c r="E38" s="21">
        <f t="shared" si="71"/>
        <v>0</v>
      </c>
      <c r="F38" s="21">
        <f t="shared" si="71"/>
        <v>0</v>
      </c>
      <c r="G38" s="21">
        <f t="shared" si="71"/>
        <v>0</v>
      </c>
      <c r="H38" s="21">
        <f t="shared" si="71"/>
        <v>0</v>
      </c>
      <c r="I38" s="21">
        <v>0</v>
      </c>
      <c r="J38" s="21">
        <f t="shared" si="71"/>
        <v>0</v>
      </c>
      <c r="K38" s="21">
        <f t="shared" si="71"/>
        <v>0</v>
      </c>
      <c r="L38" s="21">
        <f t="shared" ref="L38" si="72">L151</f>
        <v>0</v>
      </c>
      <c r="M38" s="21">
        <f t="shared" ref="M38" si="73">M151</f>
        <v>0</v>
      </c>
      <c r="N38" s="17">
        <f t="shared" si="17"/>
        <v>0</v>
      </c>
      <c r="O38" s="18" t="str">
        <f t="shared" si="18"/>
        <v>-</v>
      </c>
      <c r="P38" s="17">
        <f t="shared" si="19"/>
        <v>0</v>
      </c>
      <c r="Q38" s="18" t="str">
        <f t="shared" si="20"/>
        <v>-</v>
      </c>
      <c r="R38" s="17">
        <f t="shared" si="21"/>
        <v>0</v>
      </c>
      <c r="S38" s="18" t="str">
        <f t="shared" si="22"/>
        <v>-</v>
      </c>
      <c r="T38" s="17">
        <f t="shared" si="28"/>
        <v>0</v>
      </c>
      <c r="U38" s="18" t="str">
        <f t="shared" si="32"/>
        <v>-</v>
      </c>
      <c r="V38" s="17">
        <f t="shared" si="23"/>
        <v>0</v>
      </c>
      <c r="W38" s="18" t="str">
        <f t="shared" si="24"/>
        <v>-</v>
      </c>
      <c r="X38" s="22"/>
      <c r="Y38" s="13"/>
      <c r="Z38" s="13"/>
    </row>
    <row r="39" spans="1:26" ht="31.5" x14ac:dyDescent="0.25">
      <c r="A39" s="14" t="s">
        <v>55</v>
      </c>
      <c r="B39" s="15" t="s">
        <v>31</v>
      </c>
      <c r="C39" s="20" t="s">
        <v>16</v>
      </c>
      <c r="D39" s="21">
        <f t="shared" ref="D39:K41" si="74">D158</f>
        <v>0</v>
      </c>
      <c r="E39" s="21">
        <f t="shared" si="74"/>
        <v>0</v>
      </c>
      <c r="F39" s="21">
        <f t="shared" si="74"/>
        <v>0</v>
      </c>
      <c r="G39" s="21">
        <f t="shared" si="74"/>
        <v>0</v>
      </c>
      <c r="H39" s="21">
        <f t="shared" si="74"/>
        <v>0</v>
      </c>
      <c r="I39" s="21">
        <v>0</v>
      </c>
      <c r="J39" s="21">
        <f t="shared" si="74"/>
        <v>0</v>
      </c>
      <c r="K39" s="21">
        <f t="shared" si="74"/>
        <v>0</v>
      </c>
      <c r="L39" s="21">
        <f t="shared" ref="L39:L41" si="75">L158</f>
        <v>0</v>
      </c>
      <c r="M39" s="21">
        <f t="shared" ref="M39" si="76">M158</f>
        <v>0</v>
      </c>
      <c r="N39" s="17">
        <f t="shared" si="17"/>
        <v>0</v>
      </c>
      <c r="O39" s="18" t="str">
        <f t="shared" si="18"/>
        <v>-</v>
      </c>
      <c r="P39" s="17">
        <f t="shared" si="19"/>
        <v>0</v>
      </c>
      <c r="Q39" s="18" t="str">
        <f t="shared" si="20"/>
        <v>-</v>
      </c>
      <c r="R39" s="17">
        <f t="shared" si="21"/>
        <v>0</v>
      </c>
      <c r="S39" s="18" t="str">
        <f t="shared" si="22"/>
        <v>-</v>
      </c>
      <c r="T39" s="17">
        <f t="shared" si="28"/>
        <v>0</v>
      </c>
      <c r="U39" s="18" t="str">
        <f t="shared" si="32"/>
        <v>-</v>
      </c>
      <c r="V39" s="17">
        <f t="shared" si="23"/>
        <v>0</v>
      </c>
      <c r="W39" s="18" t="str">
        <f t="shared" si="24"/>
        <v>-</v>
      </c>
      <c r="X39" s="22"/>
      <c r="Y39" s="13"/>
      <c r="Z39" s="13"/>
    </row>
    <row r="40" spans="1:26" x14ac:dyDescent="0.25">
      <c r="A40" s="14" t="s">
        <v>56</v>
      </c>
      <c r="B40" s="15" t="s">
        <v>33</v>
      </c>
      <c r="C40" s="20" t="s">
        <v>16</v>
      </c>
      <c r="D40" s="21">
        <f t="shared" si="74"/>
        <v>0</v>
      </c>
      <c r="E40" s="21">
        <f t="shared" si="74"/>
        <v>0</v>
      </c>
      <c r="F40" s="21">
        <f t="shared" si="74"/>
        <v>0</v>
      </c>
      <c r="G40" s="21">
        <f t="shared" si="74"/>
        <v>0</v>
      </c>
      <c r="H40" s="21">
        <f t="shared" si="74"/>
        <v>0</v>
      </c>
      <c r="I40" s="21">
        <v>0</v>
      </c>
      <c r="J40" s="21">
        <f t="shared" si="74"/>
        <v>0</v>
      </c>
      <c r="K40" s="21">
        <f t="shared" si="74"/>
        <v>0</v>
      </c>
      <c r="L40" s="21">
        <f t="shared" si="75"/>
        <v>0</v>
      </c>
      <c r="M40" s="21">
        <f t="shared" ref="M40" si="77">M159</f>
        <v>0</v>
      </c>
      <c r="N40" s="17">
        <f t="shared" si="17"/>
        <v>0</v>
      </c>
      <c r="O40" s="18" t="str">
        <f t="shared" si="18"/>
        <v>-</v>
      </c>
      <c r="P40" s="17">
        <f t="shared" si="19"/>
        <v>0</v>
      </c>
      <c r="Q40" s="18" t="str">
        <f t="shared" si="20"/>
        <v>-</v>
      </c>
      <c r="R40" s="17">
        <f t="shared" si="21"/>
        <v>0</v>
      </c>
      <c r="S40" s="18" t="str">
        <f t="shared" si="22"/>
        <v>-</v>
      </c>
      <c r="T40" s="17">
        <f t="shared" si="28"/>
        <v>0</v>
      </c>
      <c r="U40" s="18" t="str">
        <f t="shared" si="32"/>
        <v>-</v>
      </c>
      <c r="V40" s="17">
        <f t="shared" si="23"/>
        <v>0</v>
      </c>
      <c r="W40" s="18" t="str">
        <f t="shared" si="24"/>
        <v>-</v>
      </c>
      <c r="X40" s="24"/>
      <c r="Y40" s="13"/>
      <c r="Z40" s="13"/>
    </row>
    <row r="41" spans="1:26" x14ac:dyDescent="0.25">
      <c r="A41" s="14" t="s">
        <v>57</v>
      </c>
      <c r="B41" s="15" t="s">
        <v>58</v>
      </c>
      <c r="C41" s="20" t="s">
        <v>16</v>
      </c>
      <c r="D41" s="21">
        <f t="shared" si="74"/>
        <v>0</v>
      </c>
      <c r="E41" s="21">
        <f t="shared" si="74"/>
        <v>0</v>
      </c>
      <c r="F41" s="21">
        <f t="shared" si="74"/>
        <v>0</v>
      </c>
      <c r="G41" s="21">
        <f t="shared" si="74"/>
        <v>0</v>
      </c>
      <c r="H41" s="21">
        <f t="shared" si="74"/>
        <v>0</v>
      </c>
      <c r="I41" s="21">
        <v>0.52031645999999998</v>
      </c>
      <c r="J41" s="21">
        <f t="shared" si="74"/>
        <v>0</v>
      </c>
      <c r="K41" s="21">
        <f t="shared" si="74"/>
        <v>0</v>
      </c>
      <c r="L41" s="21">
        <f t="shared" si="75"/>
        <v>0.52031645999999998</v>
      </c>
      <c r="M41" s="21">
        <f t="shared" ref="M41" si="78">M160</f>
        <v>0</v>
      </c>
      <c r="N41" s="17">
        <f t="shared" si="17"/>
        <v>0.52031645999999998</v>
      </c>
      <c r="O41" s="18" t="str">
        <f t="shared" si="18"/>
        <v>-</v>
      </c>
      <c r="P41" s="17">
        <f t="shared" si="19"/>
        <v>0</v>
      </c>
      <c r="Q41" s="18" t="str">
        <f t="shared" si="20"/>
        <v>-</v>
      </c>
      <c r="R41" s="17">
        <f t="shared" si="21"/>
        <v>0</v>
      </c>
      <c r="S41" s="18" t="str">
        <f t="shared" si="22"/>
        <v>-</v>
      </c>
      <c r="T41" s="17">
        <f t="shared" si="28"/>
        <v>0.52031645999999998</v>
      </c>
      <c r="U41" s="18" t="str">
        <f t="shared" si="32"/>
        <v>-</v>
      </c>
      <c r="V41" s="17">
        <f t="shared" si="23"/>
        <v>0</v>
      </c>
      <c r="W41" s="18" t="str">
        <f t="shared" si="24"/>
        <v>-</v>
      </c>
      <c r="X41" s="24"/>
      <c r="Y41" s="13"/>
      <c r="Z41" s="13"/>
    </row>
    <row r="42" spans="1:26" x14ac:dyDescent="0.25">
      <c r="A42" s="25" t="s">
        <v>14</v>
      </c>
      <c r="B42" s="26" t="s">
        <v>59</v>
      </c>
      <c r="C42" s="20" t="s">
        <v>16</v>
      </c>
      <c r="D42" s="21">
        <f t="shared" ref="D42:K42" si="79">SUM(D43,D89,D137,D160)</f>
        <v>0</v>
      </c>
      <c r="E42" s="21">
        <f t="shared" si="79"/>
        <v>0</v>
      </c>
      <c r="F42" s="21">
        <f t="shared" si="79"/>
        <v>0</v>
      </c>
      <c r="G42" s="21">
        <f t="shared" si="79"/>
        <v>0</v>
      </c>
      <c r="H42" s="21">
        <f t="shared" si="79"/>
        <v>0</v>
      </c>
      <c r="I42" s="21">
        <v>40.616303179999996</v>
      </c>
      <c r="J42" s="21">
        <f t="shared" si="79"/>
        <v>0</v>
      </c>
      <c r="K42" s="21">
        <f t="shared" si="79"/>
        <v>0</v>
      </c>
      <c r="L42" s="21">
        <f t="shared" ref="L42" si="80">SUM(L43,L89,L137,L160)</f>
        <v>22.713211870000002</v>
      </c>
      <c r="M42" s="21">
        <f t="shared" ref="M42" si="81">SUM(M43,M89,M137,M160)</f>
        <v>17.903091309999997</v>
      </c>
      <c r="N42" s="17">
        <f t="shared" si="17"/>
        <v>40.616303179999996</v>
      </c>
      <c r="O42" s="18" t="str">
        <f t="shared" si="18"/>
        <v>-</v>
      </c>
      <c r="P42" s="17">
        <f t="shared" si="19"/>
        <v>0</v>
      </c>
      <c r="Q42" s="18" t="str">
        <f t="shared" si="20"/>
        <v>-</v>
      </c>
      <c r="R42" s="17">
        <f>K42-F42</f>
        <v>0</v>
      </c>
      <c r="S42" s="18" t="str">
        <f t="shared" si="22"/>
        <v>-</v>
      </c>
      <c r="T42" s="17">
        <f t="shared" si="28"/>
        <v>22.713211870000002</v>
      </c>
      <c r="U42" s="18" t="str">
        <f t="shared" si="32"/>
        <v>-</v>
      </c>
      <c r="V42" s="17">
        <f t="shared" si="23"/>
        <v>17.903091309999997</v>
      </c>
      <c r="W42" s="18" t="str">
        <f t="shared" si="24"/>
        <v>-</v>
      </c>
      <c r="X42" s="24"/>
      <c r="Y42" s="13"/>
      <c r="Z42" s="13"/>
    </row>
    <row r="43" spans="1:26" ht="47.25" x14ac:dyDescent="0.25">
      <c r="A43" s="25" t="s">
        <v>60</v>
      </c>
      <c r="B43" s="15" t="s">
        <v>21</v>
      </c>
      <c r="C43" s="20" t="s">
        <v>16</v>
      </c>
      <c r="D43" s="21">
        <f t="shared" ref="D43:K43" si="82">SUM(D44,D64,D79,D84,D85,D86)</f>
        <v>0</v>
      </c>
      <c r="E43" s="21">
        <f t="shared" si="82"/>
        <v>0</v>
      </c>
      <c r="F43" s="21">
        <f t="shared" si="82"/>
        <v>0</v>
      </c>
      <c r="G43" s="21">
        <f t="shared" si="82"/>
        <v>0</v>
      </c>
      <c r="H43" s="21">
        <f t="shared" si="82"/>
        <v>0</v>
      </c>
      <c r="I43" s="21">
        <v>23.092690439999998</v>
      </c>
      <c r="J43" s="21">
        <f t="shared" si="82"/>
        <v>0</v>
      </c>
      <c r="K43" s="21">
        <f t="shared" si="82"/>
        <v>0</v>
      </c>
      <c r="L43" s="21">
        <f t="shared" ref="L43" si="83">SUM(L44,L64,L79,L84,L85,L86)</f>
        <v>5.1895991300000004</v>
      </c>
      <c r="M43" s="21">
        <f t="shared" ref="M43" si="84">SUM(M44,M64,M79,M84,M85,M86)</f>
        <v>17.903091309999997</v>
      </c>
      <c r="N43" s="17">
        <f t="shared" si="17"/>
        <v>23.092690439999998</v>
      </c>
      <c r="O43" s="18" t="str">
        <f t="shared" si="18"/>
        <v>-</v>
      </c>
      <c r="P43" s="17">
        <f t="shared" si="19"/>
        <v>0</v>
      </c>
      <c r="Q43" s="18" t="str">
        <f t="shared" si="20"/>
        <v>-</v>
      </c>
      <c r="R43" s="17">
        <f t="shared" si="21"/>
        <v>0</v>
      </c>
      <c r="S43" s="18" t="str">
        <f t="shared" si="22"/>
        <v>-</v>
      </c>
      <c r="T43" s="17">
        <f t="shared" si="28"/>
        <v>5.1895991300000004</v>
      </c>
      <c r="U43" s="18" t="str">
        <f t="shared" si="32"/>
        <v>-</v>
      </c>
      <c r="V43" s="17">
        <f t="shared" si="23"/>
        <v>17.903091309999997</v>
      </c>
      <c r="W43" s="18" t="str">
        <f t="shared" si="24"/>
        <v>-</v>
      </c>
      <c r="X43" s="24"/>
      <c r="Y43" s="13"/>
      <c r="Z43" s="13"/>
    </row>
    <row r="44" spans="1:26" x14ac:dyDescent="0.25">
      <c r="A44" s="25" t="s">
        <v>61</v>
      </c>
      <c r="B44" s="15" t="s">
        <v>62</v>
      </c>
      <c r="C44" s="20" t="s">
        <v>16</v>
      </c>
      <c r="D44" s="21">
        <f>SUM(D45,D49,D52,D61)</f>
        <v>0</v>
      </c>
      <c r="E44" s="21">
        <f t="shared" ref="E44:K44" si="85">SUM(E45,E49,E52,E61)</f>
        <v>0</v>
      </c>
      <c r="F44" s="21">
        <f t="shared" si="85"/>
        <v>0</v>
      </c>
      <c r="G44" s="21">
        <f t="shared" si="85"/>
        <v>0</v>
      </c>
      <c r="H44" s="21">
        <f t="shared" si="85"/>
        <v>0</v>
      </c>
      <c r="I44" s="21">
        <v>0.57639680000000004</v>
      </c>
      <c r="J44" s="21">
        <f t="shared" si="85"/>
        <v>0</v>
      </c>
      <c r="K44" s="21">
        <f t="shared" si="85"/>
        <v>0</v>
      </c>
      <c r="L44" s="21">
        <f t="shared" ref="L44" si="86">SUM(L45,L49,L52,L61)</f>
        <v>0.57639680000000004</v>
      </c>
      <c r="M44" s="21">
        <f t="shared" ref="M44" si="87">SUM(M45,M49,M52,M61)</f>
        <v>0</v>
      </c>
      <c r="N44" s="17">
        <f t="shared" si="17"/>
        <v>0.57639680000000004</v>
      </c>
      <c r="O44" s="18" t="str">
        <f t="shared" si="18"/>
        <v>-</v>
      </c>
      <c r="P44" s="17">
        <f t="shared" si="19"/>
        <v>0</v>
      </c>
      <c r="Q44" s="18" t="str">
        <f t="shared" si="20"/>
        <v>-</v>
      </c>
      <c r="R44" s="17">
        <f t="shared" si="21"/>
        <v>0</v>
      </c>
      <c r="S44" s="18" t="str">
        <f t="shared" si="22"/>
        <v>-</v>
      </c>
      <c r="T44" s="17">
        <f t="shared" si="28"/>
        <v>0.57639680000000004</v>
      </c>
      <c r="U44" s="18" t="str">
        <f t="shared" si="32"/>
        <v>-</v>
      </c>
      <c r="V44" s="17">
        <f t="shared" si="23"/>
        <v>0</v>
      </c>
      <c r="W44" s="18" t="str">
        <f t="shared" si="24"/>
        <v>-</v>
      </c>
      <c r="X44" s="24"/>
      <c r="Y44" s="13"/>
      <c r="Z44" s="13"/>
    </row>
    <row r="45" spans="1:26" ht="31.5" x14ac:dyDescent="0.25">
      <c r="A45" s="25" t="s">
        <v>63</v>
      </c>
      <c r="B45" s="15" t="s">
        <v>64</v>
      </c>
      <c r="C45" s="20" t="s">
        <v>16</v>
      </c>
      <c r="D45" s="21">
        <f>SUM(D46,D47:D48)</f>
        <v>0</v>
      </c>
      <c r="E45" s="21">
        <f t="shared" ref="E45:K45" si="88">SUM(E46,E47:E48)</f>
        <v>0</v>
      </c>
      <c r="F45" s="21">
        <f t="shared" si="88"/>
        <v>0</v>
      </c>
      <c r="G45" s="21">
        <f t="shared" si="88"/>
        <v>0</v>
      </c>
      <c r="H45" s="21">
        <f t="shared" si="88"/>
        <v>0</v>
      </c>
      <c r="I45" s="21">
        <v>0.57639680000000004</v>
      </c>
      <c r="J45" s="21">
        <f t="shared" si="88"/>
        <v>0</v>
      </c>
      <c r="K45" s="21">
        <f t="shared" si="88"/>
        <v>0</v>
      </c>
      <c r="L45" s="21">
        <f t="shared" ref="L45" si="89">SUM(L46,L47:L48)</f>
        <v>0.57639680000000004</v>
      </c>
      <c r="M45" s="21">
        <f t="shared" ref="M45" si="90">SUM(M46,M47:M48)</f>
        <v>0</v>
      </c>
      <c r="N45" s="17">
        <f t="shared" si="17"/>
        <v>0.57639680000000004</v>
      </c>
      <c r="O45" s="18" t="str">
        <f t="shared" si="18"/>
        <v>-</v>
      </c>
      <c r="P45" s="17">
        <f t="shared" si="19"/>
        <v>0</v>
      </c>
      <c r="Q45" s="18" t="str">
        <f t="shared" si="20"/>
        <v>-</v>
      </c>
      <c r="R45" s="17">
        <f t="shared" si="21"/>
        <v>0</v>
      </c>
      <c r="S45" s="18" t="str">
        <f t="shared" si="22"/>
        <v>-</v>
      </c>
      <c r="T45" s="17">
        <f t="shared" si="28"/>
        <v>0.57639680000000004</v>
      </c>
      <c r="U45" s="18" t="str">
        <f t="shared" si="32"/>
        <v>-</v>
      </c>
      <c r="V45" s="17">
        <f t="shared" si="23"/>
        <v>0</v>
      </c>
      <c r="W45" s="18" t="str">
        <f t="shared" si="24"/>
        <v>-</v>
      </c>
      <c r="X45" s="22"/>
      <c r="Y45" s="13"/>
      <c r="Z45" s="13"/>
    </row>
    <row r="46" spans="1:26" ht="82.5" customHeight="1" x14ac:dyDescent="0.25">
      <c r="A46" s="25" t="s">
        <v>65</v>
      </c>
      <c r="B46" s="15" t="s">
        <v>66</v>
      </c>
      <c r="C46" s="16" t="s">
        <v>294</v>
      </c>
      <c r="D46" s="27" t="s">
        <v>17</v>
      </c>
      <c r="E46" s="27" t="s">
        <v>17</v>
      </c>
      <c r="F46" s="27" t="s">
        <v>17</v>
      </c>
      <c r="G46" s="27" t="s">
        <v>17</v>
      </c>
      <c r="H46" s="27" t="s">
        <v>17</v>
      </c>
      <c r="I46" s="27">
        <f>SUM(J46:L46)</f>
        <v>0.57639680000000004</v>
      </c>
      <c r="J46" s="27">
        <v>0</v>
      </c>
      <c r="K46" s="27">
        <v>0</v>
      </c>
      <c r="L46" s="27">
        <v>0.57639680000000004</v>
      </c>
      <c r="M46" s="27">
        <v>0</v>
      </c>
      <c r="N46" s="17">
        <f>I46</f>
        <v>0.57639680000000004</v>
      </c>
      <c r="O46" s="18" t="s">
        <v>13</v>
      </c>
      <c r="P46" s="17">
        <f>J46</f>
        <v>0</v>
      </c>
      <c r="Q46" s="18" t="s">
        <v>13</v>
      </c>
      <c r="R46" s="17">
        <f>K46</f>
        <v>0</v>
      </c>
      <c r="S46" s="18" t="s">
        <v>13</v>
      </c>
      <c r="T46" s="17">
        <f>L46</f>
        <v>0.57639680000000004</v>
      </c>
      <c r="U46" s="18" t="s">
        <v>13</v>
      </c>
      <c r="V46" s="17">
        <f>M46</f>
        <v>0</v>
      </c>
      <c r="W46" s="18" t="s">
        <v>13</v>
      </c>
      <c r="X46" s="27"/>
      <c r="Y46" s="13"/>
      <c r="Z46" s="13"/>
    </row>
    <row r="47" spans="1:26" ht="47.25" x14ac:dyDescent="0.25">
      <c r="A47" s="25" t="s">
        <v>67</v>
      </c>
      <c r="B47" s="15" t="s">
        <v>68</v>
      </c>
      <c r="C47" s="16" t="s">
        <v>295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17">
        <f t="shared" ref="N47:N53" si="91">I47-D47</f>
        <v>0</v>
      </c>
      <c r="O47" s="18" t="str">
        <f t="shared" ref="O47:O53" si="92">IF((D47)=0,"-",N47/(D47))</f>
        <v>-</v>
      </c>
      <c r="P47" s="17">
        <f t="shared" ref="P47:P53" si="93">J47-E47</f>
        <v>0</v>
      </c>
      <c r="Q47" s="18" t="str">
        <f t="shared" ref="Q47:Q53" si="94">IF((E47)=0,"-",P47/(E47))</f>
        <v>-</v>
      </c>
      <c r="R47" s="17">
        <f t="shared" ref="R47:R53" si="95">K47-F47</f>
        <v>0</v>
      </c>
      <c r="S47" s="18" t="str">
        <f t="shared" ref="S47:S53" si="96">IF((F47)=0,"-",R47/(F47))</f>
        <v>-</v>
      </c>
      <c r="T47" s="17">
        <f t="shared" ref="T47:T53" si="97">L47-G47</f>
        <v>0</v>
      </c>
      <c r="U47" s="18" t="str">
        <f t="shared" si="32"/>
        <v>-</v>
      </c>
      <c r="V47" s="17">
        <f t="shared" ref="V47:V53" si="98">M47-H47</f>
        <v>0</v>
      </c>
      <c r="W47" s="18" t="str">
        <f t="shared" si="24"/>
        <v>-</v>
      </c>
      <c r="X47" s="27"/>
      <c r="Y47" s="13"/>
      <c r="Z47" s="13"/>
    </row>
    <row r="48" spans="1:26" ht="31.5" x14ac:dyDescent="0.25">
      <c r="A48" s="25" t="s">
        <v>69</v>
      </c>
      <c r="B48" s="15" t="s">
        <v>70</v>
      </c>
      <c r="C48" s="20" t="s">
        <v>16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7">
        <f t="shared" si="91"/>
        <v>0</v>
      </c>
      <c r="O48" s="18" t="str">
        <f t="shared" si="92"/>
        <v>-</v>
      </c>
      <c r="P48" s="17">
        <f t="shared" si="93"/>
        <v>0</v>
      </c>
      <c r="Q48" s="18" t="str">
        <f t="shared" si="94"/>
        <v>-</v>
      </c>
      <c r="R48" s="17">
        <f t="shared" si="95"/>
        <v>0</v>
      </c>
      <c r="S48" s="18" t="str">
        <f t="shared" si="96"/>
        <v>-</v>
      </c>
      <c r="T48" s="17">
        <f t="shared" si="97"/>
        <v>0</v>
      </c>
      <c r="U48" s="18" t="str">
        <f t="shared" si="32"/>
        <v>-</v>
      </c>
      <c r="V48" s="17">
        <f t="shared" si="98"/>
        <v>0</v>
      </c>
      <c r="W48" s="18" t="str">
        <f t="shared" si="24"/>
        <v>-</v>
      </c>
      <c r="X48" s="27"/>
      <c r="Y48" s="13"/>
      <c r="Z48" s="13"/>
    </row>
    <row r="49" spans="1:26" ht="31.5" x14ac:dyDescent="0.25">
      <c r="A49" s="25" t="s">
        <v>71</v>
      </c>
      <c r="B49" s="15" t="s">
        <v>72</v>
      </c>
      <c r="C49" s="20" t="s">
        <v>16</v>
      </c>
      <c r="D49" s="27">
        <f t="shared" ref="D49:K49" si="99">SUM(D50:D51)</f>
        <v>0</v>
      </c>
      <c r="E49" s="27">
        <f t="shared" si="99"/>
        <v>0</v>
      </c>
      <c r="F49" s="27">
        <f t="shared" si="99"/>
        <v>0</v>
      </c>
      <c r="G49" s="27">
        <f t="shared" si="99"/>
        <v>0</v>
      </c>
      <c r="H49" s="27">
        <f t="shared" si="99"/>
        <v>0</v>
      </c>
      <c r="I49" s="27">
        <f t="shared" si="99"/>
        <v>0</v>
      </c>
      <c r="J49" s="27">
        <f t="shared" si="99"/>
        <v>0</v>
      </c>
      <c r="K49" s="27">
        <f t="shared" si="99"/>
        <v>0</v>
      </c>
      <c r="L49" s="27">
        <f t="shared" ref="L49:M49" si="100">SUM(L50:L51)</f>
        <v>0</v>
      </c>
      <c r="M49" s="27">
        <f t="shared" si="100"/>
        <v>0</v>
      </c>
      <c r="N49" s="17">
        <f t="shared" si="91"/>
        <v>0</v>
      </c>
      <c r="O49" s="18" t="str">
        <f t="shared" si="92"/>
        <v>-</v>
      </c>
      <c r="P49" s="17">
        <f t="shared" si="93"/>
        <v>0</v>
      </c>
      <c r="Q49" s="18" t="str">
        <f t="shared" si="94"/>
        <v>-</v>
      </c>
      <c r="R49" s="17">
        <f t="shared" si="95"/>
        <v>0</v>
      </c>
      <c r="S49" s="18" t="str">
        <f t="shared" si="96"/>
        <v>-</v>
      </c>
      <c r="T49" s="17">
        <f t="shared" si="97"/>
        <v>0</v>
      </c>
      <c r="U49" s="18" t="str">
        <f t="shared" si="32"/>
        <v>-</v>
      </c>
      <c r="V49" s="17">
        <f t="shared" si="98"/>
        <v>0</v>
      </c>
      <c r="W49" s="18" t="str">
        <f t="shared" si="24"/>
        <v>-</v>
      </c>
      <c r="X49" s="27"/>
      <c r="Y49" s="13"/>
      <c r="Z49" s="13"/>
    </row>
    <row r="50" spans="1:26" ht="47.25" x14ac:dyDescent="0.25">
      <c r="A50" s="25" t="s">
        <v>73</v>
      </c>
      <c r="B50" s="15" t="s">
        <v>74</v>
      </c>
      <c r="C50" s="20" t="s">
        <v>16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17">
        <f t="shared" si="91"/>
        <v>0</v>
      </c>
      <c r="O50" s="18" t="str">
        <f t="shared" si="92"/>
        <v>-</v>
      </c>
      <c r="P50" s="17">
        <f t="shared" si="93"/>
        <v>0</v>
      </c>
      <c r="Q50" s="18" t="str">
        <f t="shared" si="94"/>
        <v>-</v>
      </c>
      <c r="R50" s="17">
        <f t="shared" si="95"/>
        <v>0</v>
      </c>
      <c r="S50" s="18" t="str">
        <f t="shared" si="96"/>
        <v>-</v>
      </c>
      <c r="T50" s="17">
        <f t="shared" si="97"/>
        <v>0</v>
      </c>
      <c r="U50" s="18" t="str">
        <f t="shared" si="32"/>
        <v>-</v>
      </c>
      <c r="V50" s="17">
        <f t="shared" si="98"/>
        <v>0</v>
      </c>
      <c r="W50" s="18" t="str">
        <f t="shared" si="24"/>
        <v>-</v>
      </c>
      <c r="X50" s="27"/>
      <c r="Y50" s="13"/>
      <c r="Z50" s="13"/>
    </row>
    <row r="51" spans="1:26" ht="31.5" x14ac:dyDescent="0.25">
      <c r="A51" s="25" t="s">
        <v>75</v>
      </c>
      <c r="B51" s="15" t="s">
        <v>76</v>
      </c>
      <c r="C51" s="20" t="s">
        <v>16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17">
        <f t="shared" si="91"/>
        <v>0</v>
      </c>
      <c r="O51" s="18" t="str">
        <f t="shared" si="92"/>
        <v>-</v>
      </c>
      <c r="P51" s="17">
        <f t="shared" si="93"/>
        <v>0</v>
      </c>
      <c r="Q51" s="18" t="str">
        <f t="shared" si="94"/>
        <v>-</v>
      </c>
      <c r="R51" s="17">
        <f t="shared" si="95"/>
        <v>0</v>
      </c>
      <c r="S51" s="18" t="str">
        <f t="shared" si="96"/>
        <v>-</v>
      </c>
      <c r="T51" s="17">
        <f t="shared" si="97"/>
        <v>0</v>
      </c>
      <c r="U51" s="18" t="str">
        <f t="shared" si="32"/>
        <v>-</v>
      </c>
      <c r="V51" s="17">
        <f t="shared" si="98"/>
        <v>0</v>
      </c>
      <c r="W51" s="18" t="str">
        <f t="shared" si="24"/>
        <v>-</v>
      </c>
      <c r="X51" s="27"/>
      <c r="Y51" s="13"/>
      <c r="Z51" s="13"/>
    </row>
    <row r="52" spans="1:26" ht="31.5" x14ac:dyDescent="0.25">
      <c r="A52" s="25" t="s">
        <v>77</v>
      </c>
      <c r="B52" s="15" t="s">
        <v>78</v>
      </c>
      <c r="C52" s="20" t="s">
        <v>16</v>
      </c>
      <c r="D52" s="27">
        <f t="shared" ref="D52:K52" si="101">SUM(D53,D59)</f>
        <v>0</v>
      </c>
      <c r="E52" s="27">
        <f t="shared" si="101"/>
        <v>0</v>
      </c>
      <c r="F52" s="27">
        <f t="shared" si="101"/>
        <v>0</v>
      </c>
      <c r="G52" s="27">
        <f t="shared" si="101"/>
        <v>0</v>
      </c>
      <c r="H52" s="27">
        <f t="shared" si="101"/>
        <v>0</v>
      </c>
      <c r="I52" s="27">
        <f t="shared" si="101"/>
        <v>0</v>
      </c>
      <c r="J52" s="27">
        <f t="shared" si="101"/>
        <v>0</v>
      </c>
      <c r="K52" s="27">
        <f t="shared" si="101"/>
        <v>0</v>
      </c>
      <c r="L52" s="27">
        <f t="shared" ref="L52" si="102">SUM(L53,L59)</f>
        <v>0</v>
      </c>
      <c r="M52" s="27">
        <f t="shared" ref="M52" si="103">SUM(M53,M59)</f>
        <v>0</v>
      </c>
      <c r="N52" s="17">
        <f t="shared" si="91"/>
        <v>0</v>
      </c>
      <c r="O52" s="18" t="str">
        <f t="shared" si="92"/>
        <v>-</v>
      </c>
      <c r="P52" s="17">
        <f t="shared" si="93"/>
        <v>0</v>
      </c>
      <c r="Q52" s="18" t="str">
        <f t="shared" si="94"/>
        <v>-</v>
      </c>
      <c r="R52" s="17">
        <f t="shared" si="95"/>
        <v>0</v>
      </c>
      <c r="S52" s="18" t="str">
        <f t="shared" si="96"/>
        <v>-</v>
      </c>
      <c r="T52" s="17">
        <f t="shared" si="97"/>
        <v>0</v>
      </c>
      <c r="U52" s="18" t="str">
        <f t="shared" si="32"/>
        <v>-</v>
      </c>
      <c r="V52" s="17">
        <f t="shared" si="98"/>
        <v>0</v>
      </c>
      <c r="W52" s="18" t="str">
        <f t="shared" si="24"/>
        <v>-</v>
      </c>
      <c r="X52" s="27"/>
      <c r="Y52" s="13"/>
      <c r="Z52" s="13"/>
    </row>
    <row r="53" spans="1:26" x14ac:dyDescent="0.25">
      <c r="A53" s="25" t="s">
        <v>79</v>
      </c>
      <c r="B53" s="26" t="s">
        <v>80</v>
      </c>
      <c r="C53" s="20" t="s">
        <v>16</v>
      </c>
      <c r="D53" s="27">
        <f t="shared" ref="D53:H53" si="104">D54</f>
        <v>0</v>
      </c>
      <c r="E53" s="27">
        <f t="shared" si="104"/>
        <v>0</v>
      </c>
      <c r="F53" s="27">
        <f t="shared" si="104"/>
        <v>0</v>
      </c>
      <c r="G53" s="27">
        <f t="shared" si="104"/>
        <v>0</v>
      </c>
      <c r="H53" s="27">
        <f t="shared" si="104"/>
        <v>0</v>
      </c>
      <c r="I53" s="27">
        <f t="shared" ref="I53:M53" si="105">I54</f>
        <v>0</v>
      </c>
      <c r="J53" s="27">
        <f t="shared" si="105"/>
        <v>0</v>
      </c>
      <c r="K53" s="27">
        <f t="shared" si="105"/>
        <v>0</v>
      </c>
      <c r="L53" s="27">
        <f t="shared" si="105"/>
        <v>0</v>
      </c>
      <c r="M53" s="27">
        <f t="shared" si="105"/>
        <v>0</v>
      </c>
      <c r="N53" s="17">
        <f t="shared" si="91"/>
        <v>0</v>
      </c>
      <c r="O53" s="18" t="str">
        <f t="shared" si="92"/>
        <v>-</v>
      </c>
      <c r="P53" s="17">
        <f t="shared" si="93"/>
        <v>0</v>
      </c>
      <c r="Q53" s="18" t="str">
        <f t="shared" si="94"/>
        <v>-</v>
      </c>
      <c r="R53" s="17">
        <f t="shared" si="95"/>
        <v>0</v>
      </c>
      <c r="S53" s="18" t="str">
        <f t="shared" si="96"/>
        <v>-</v>
      </c>
      <c r="T53" s="17">
        <f t="shared" si="97"/>
        <v>0</v>
      </c>
      <c r="U53" s="18" t="str">
        <f t="shared" si="32"/>
        <v>-</v>
      </c>
      <c r="V53" s="17">
        <f t="shared" si="98"/>
        <v>0</v>
      </c>
      <c r="W53" s="18" t="str">
        <f t="shared" si="24"/>
        <v>-</v>
      </c>
      <c r="X53" s="27"/>
      <c r="Y53" s="13"/>
      <c r="Z53" s="13"/>
    </row>
    <row r="54" spans="1:26" ht="63" x14ac:dyDescent="0.25">
      <c r="A54" s="25" t="s">
        <v>79</v>
      </c>
      <c r="B54" s="15" t="s">
        <v>81</v>
      </c>
      <c r="C54" s="20" t="s">
        <v>16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 t="s">
        <v>13</v>
      </c>
      <c r="P54" s="27">
        <v>0</v>
      </c>
      <c r="Q54" s="27" t="s">
        <v>13</v>
      </c>
      <c r="R54" s="27">
        <v>0</v>
      </c>
      <c r="S54" s="27" t="s">
        <v>13</v>
      </c>
      <c r="T54" s="27">
        <v>0</v>
      </c>
      <c r="U54" s="18" t="str">
        <f t="shared" si="32"/>
        <v>-</v>
      </c>
      <c r="V54" s="27">
        <v>0</v>
      </c>
      <c r="W54" s="27" t="s">
        <v>13</v>
      </c>
      <c r="X54" s="27"/>
      <c r="Y54" s="13"/>
      <c r="Z54" s="13"/>
    </row>
    <row r="55" spans="1:26" ht="63" x14ac:dyDescent="0.25">
      <c r="A55" s="25" t="s">
        <v>79</v>
      </c>
      <c r="B55" s="15" t="s">
        <v>82</v>
      </c>
      <c r="C55" s="20" t="s">
        <v>16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17"/>
      <c r="O55" s="18" t="str">
        <f t="shared" ref="O55:O66" si="106">IF((D55)=0,"-",N55/(D55))</f>
        <v>-</v>
      </c>
      <c r="P55" s="17">
        <f t="shared" ref="P55:P66" si="107">J55-E55</f>
        <v>0</v>
      </c>
      <c r="Q55" s="18" t="str">
        <f t="shared" ref="Q55:Q67" si="108">IF((E55)=0,"-",P55/(E55))</f>
        <v>-</v>
      </c>
      <c r="R55" s="17">
        <f t="shared" ref="R55:R66" si="109">K55-F55</f>
        <v>0</v>
      </c>
      <c r="S55" s="18" t="str">
        <f t="shared" ref="S55:S67" si="110">IF((F55)=0,"-",R55/(F55))</f>
        <v>-</v>
      </c>
      <c r="T55" s="17">
        <f t="shared" ref="T55:T66" si="111">L55-G55</f>
        <v>0</v>
      </c>
      <c r="U55" s="18" t="str">
        <f t="shared" si="32"/>
        <v>-</v>
      </c>
      <c r="V55" s="17">
        <f t="shared" ref="V55:V66" si="112">M55-H55</f>
        <v>0</v>
      </c>
      <c r="W55" s="18" t="str">
        <f t="shared" ref="W55:W67" si="113">IF((H55)=0,"-",V55/(H55))</f>
        <v>-</v>
      </c>
      <c r="X55" s="24"/>
      <c r="Y55" s="13"/>
      <c r="Z55" s="13"/>
    </row>
    <row r="56" spans="1:26" ht="63" x14ac:dyDescent="0.25">
      <c r="A56" s="25" t="s">
        <v>79</v>
      </c>
      <c r="B56" s="15" t="s">
        <v>83</v>
      </c>
      <c r="C56" s="20" t="s">
        <v>16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17">
        <f t="shared" ref="N56:N66" si="114">I56-D56</f>
        <v>0</v>
      </c>
      <c r="O56" s="18" t="str">
        <f t="shared" si="106"/>
        <v>-</v>
      </c>
      <c r="P56" s="17">
        <f t="shared" si="107"/>
        <v>0</v>
      </c>
      <c r="Q56" s="18" t="str">
        <f t="shared" si="108"/>
        <v>-</v>
      </c>
      <c r="R56" s="17">
        <f t="shared" si="109"/>
        <v>0</v>
      </c>
      <c r="S56" s="18" t="str">
        <f t="shared" si="110"/>
        <v>-</v>
      </c>
      <c r="T56" s="17">
        <f t="shared" si="111"/>
        <v>0</v>
      </c>
      <c r="U56" s="18" t="str">
        <f t="shared" si="32"/>
        <v>-</v>
      </c>
      <c r="V56" s="17">
        <f t="shared" si="112"/>
        <v>0</v>
      </c>
      <c r="W56" s="18" t="str">
        <f t="shared" si="113"/>
        <v>-</v>
      </c>
      <c r="X56" s="24"/>
      <c r="Y56" s="13"/>
      <c r="Z56" s="13"/>
    </row>
    <row r="57" spans="1:26" ht="31.5" x14ac:dyDescent="0.25">
      <c r="A57" s="25" t="s">
        <v>84</v>
      </c>
      <c r="B57" s="26" t="s">
        <v>85</v>
      </c>
      <c r="C57" s="20" t="s">
        <v>16</v>
      </c>
      <c r="D57" s="27">
        <f t="shared" ref="D57:K57" si="115">SUM(D58:D60)</f>
        <v>0</v>
      </c>
      <c r="E57" s="27">
        <f t="shared" si="115"/>
        <v>0</v>
      </c>
      <c r="F57" s="27">
        <f t="shared" si="115"/>
        <v>0</v>
      </c>
      <c r="G57" s="27">
        <f t="shared" si="115"/>
        <v>0</v>
      </c>
      <c r="H57" s="27">
        <f t="shared" si="115"/>
        <v>0</v>
      </c>
      <c r="I57" s="27">
        <f t="shared" si="115"/>
        <v>0</v>
      </c>
      <c r="J57" s="27">
        <f t="shared" si="115"/>
        <v>0</v>
      </c>
      <c r="K57" s="27">
        <f t="shared" si="115"/>
        <v>0</v>
      </c>
      <c r="L57" s="27">
        <f t="shared" ref="L57:M57" si="116">SUM(L58:L60)</f>
        <v>0</v>
      </c>
      <c r="M57" s="27">
        <f t="shared" si="116"/>
        <v>0</v>
      </c>
      <c r="N57" s="17">
        <f t="shared" si="114"/>
        <v>0</v>
      </c>
      <c r="O57" s="18" t="str">
        <f t="shared" si="106"/>
        <v>-</v>
      </c>
      <c r="P57" s="17">
        <f t="shared" si="107"/>
        <v>0</v>
      </c>
      <c r="Q57" s="18" t="str">
        <f t="shared" si="108"/>
        <v>-</v>
      </c>
      <c r="R57" s="17">
        <f t="shared" si="109"/>
        <v>0</v>
      </c>
      <c r="S57" s="18" t="str">
        <f t="shared" si="110"/>
        <v>-</v>
      </c>
      <c r="T57" s="17">
        <f t="shared" si="111"/>
        <v>0</v>
      </c>
      <c r="U57" s="18" t="str">
        <f t="shared" si="32"/>
        <v>-</v>
      </c>
      <c r="V57" s="17">
        <f t="shared" si="112"/>
        <v>0</v>
      </c>
      <c r="W57" s="18" t="str">
        <f t="shared" si="113"/>
        <v>-</v>
      </c>
      <c r="X57" s="24"/>
      <c r="Y57" s="13"/>
      <c r="Z57" s="13"/>
    </row>
    <row r="58" spans="1:26" ht="63" x14ac:dyDescent="0.25">
      <c r="A58" s="25" t="s">
        <v>84</v>
      </c>
      <c r="B58" s="15" t="s">
        <v>81</v>
      </c>
      <c r="C58" s="20" t="s">
        <v>16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17">
        <f t="shared" si="114"/>
        <v>0</v>
      </c>
      <c r="O58" s="18" t="str">
        <f t="shared" si="106"/>
        <v>-</v>
      </c>
      <c r="P58" s="17">
        <f t="shared" si="107"/>
        <v>0</v>
      </c>
      <c r="Q58" s="18" t="str">
        <f t="shared" si="108"/>
        <v>-</v>
      </c>
      <c r="R58" s="17">
        <f t="shared" si="109"/>
        <v>0</v>
      </c>
      <c r="S58" s="18" t="str">
        <f t="shared" si="110"/>
        <v>-</v>
      </c>
      <c r="T58" s="17">
        <f t="shared" si="111"/>
        <v>0</v>
      </c>
      <c r="U58" s="18" t="str">
        <f t="shared" si="32"/>
        <v>-</v>
      </c>
      <c r="V58" s="17">
        <f t="shared" si="112"/>
        <v>0</v>
      </c>
      <c r="W58" s="18" t="str">
        <f t="shared" si="113"/>
        <v>-</v>
      </c>
      <c r="X58" s="24"/>
      <c r="Y58" s="13"/>
      <c r="Z58" s="13"/>
    </row>
    <row r="59" spans="1:26" ht="63" x14ac:dyDescent="0.25">
      <c r="A59" s="25" t="s">
        <v>84</v>
      </c>
      <c r="B59" s="15" t="s">
        <v>82</v>
      </c>
      <c r="C59" s="20" t="s">
        <v>16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17">
        <f t="shared" si="114"/>
        <v>0</v>
      </c>
      <c r="O59" s="18" t="str">
        <f t="shared" si="106"/>
        <v>-</v>
      </c>
      <c r="P59" s="17">
        <f t="shared" si="107"/>
        <v>0</v>
      </c>
      <c r="Q59" s="18" t="str">
        <f t="shared" si="108"/>
        <v>-</v>
      </c>
      <c r="R59" s="17">
        <f t="shared" si="109"/>
        <v>0</v>
      </c>
      <c r="S59" s="18" t="str">
        <f t="shared" si="110"/>
        <v>-</v>
      </c>
      <c r="T59" s="17">
        <f t="shared" si="111"/>
        <v>0</v>
      </c>
      <c r="U59" s="18" t="str">
        <f t="shared" si="32"/>
        <v>-</v>
      </c>
      <c r="V59" s="17">
        <f t="shared" si="112"/>
        <v>0</v>
      </c>
      <c r="W59" s="18" t="str">
        <f t="shared" si="113"/>
        <v>-</v>
      </c>
      <c r="X59" s="24"/>
      <c r="Y59" s="13"/>
      <c r="Z59" s="13"/>
    </row>
    <row r="60" spans="1:26" ht="63" x14ac:dyDescent="0.25">
      <c r="A60" s="25" t="s">
        <v>84</v>
      </c>
      <c r="B60" s="15" t="s">
        <v>83</v>
      </c>
      <c r="C60" s="20" t="s">
        <v>16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17">
        <f t="shared" si="114"/>
        <v>0</v>
      </c>
      <c r="O60" s="18" t="str">
        <f t="shared" si="106"/>
        <v>-</v>
      </c>
      <c r="P60" s="17">
        <f t="shared" si="107"/>
        <v>0</v>
      </c>
      <c r="Q60" s="18" t="str">
        <f t="shared" si="108"/>
        <v>-</v>
      </c>
      <c r="R60" s="17">
        <f t="shared" si="109"/>
        <v>0</v>
      </c>
      <c r="S60" s="18" t="str">
        <f t="shared" si="110"/>
        <v>-</v>
      </c>
      <c r="T60" s="17">
        <f t="shared" si="111"/>
        <v>0</v>
      </c>
      <c r="U60" s="18" t="str">
        <f t="shared" si="32"/>
        <v>-</v>
      </c>
      <c r="V60" s="17">
        <f t="shared" si="112"/>
        <v>0</v>
      </c>
      <c r="W60" s="18" t="str">
        <f t="shared" si="113"/>
        <v>-</v>
      </c>
      <c r="X60" s="24"/>
      <c r="Y60" s="13"/>
      <c r="Z60" s="13"/>
    </row>
    <row r="61" spans="1:26" ht="63" x14ac:dyDescent="0.25">
      <c r="A61" s="25" t="s">
        <v>86</v>
      </c>
      <c r="B61" s="15" t="s">
        <v>87</v>
      </c>
      <c r="C61" s="20" t="s">
        <v>16</v>
      </c>
      <c r="D61" s="27">
        <f t="shared" ref="D61:K61" si="117">SUM(D62:D63)</f>
        <v>0</v>
      </c>
      <c r="E61" s="27">
        <f t="shared" si="117"/>
        <v>0</v>
      </c>
      <c r="F61" s="27">
        <f t="shared" si="117"/>
        <v>0</v>
      </c>
      <c r="G61" s="27">
        <f t="shared" si="117"/>
        <v>0</v>
      </c>
      <c r="H61" s="27">
        <f t="shared" si="117"/>
        <v>0</v>
      </c>
      <c r="I61" s="27">
        <f t="shared" si="117"/>
        <v>0</v>
      </c>
      <c r="J61" s="27">
        <f t="shared" si="117"/>
        <v>0</v>
      </c>
      <c r="K61" s="27">
        <f t="shared" si="117"/>
        <v>0</v>
      </c>
      <c r="L61" s="27">
        <f t="shared" ref="L61:M61" si="118">SUM(L62:L63)</f>
        <v>0</v>
      </c>
      <c r="M61" s="27">
        <f t="shared" si="118"/>
        <v>0</v>
      </c>
      <c r="N61" s="17">
        <f t="shared" si="114"/>
        <v>0</v>
      </c>
      <c r="O61" s="18" t="str">
        <f t="shared" si="106"/>
        <v>-</v>
      </c>
      <c r="P61" s="17">
        <f t="shared" si="107"/>
        <v>0</v>
      </c>
      <c r="Q61" s="18" t="str">
        <f t="shared" si="108"/>
        <v>-</v>
      </c>
      <c r="R61" s="17">
        <f t="shared" si="109"/>
        <v>0</v>
      </c>
      <c r="S61" s="18" t="str">
        <f t="shared" si="110"/>
        <v>-</v>
      </c>
      <c r="T61" s="17">
        <f t="shared" si="111"/>
        <v>0</v>
      </c>
      <c r="U61" s="18" t="str">
        <f t="shared" si="32"/>
        <v>-</v>
      </c>
      <c r="V61" s="17">
        <f t="shared" si="112"/>
        <v>0</v>
      </c>
      <c r="W61" s="18" t="str">
        <f t="shared" si="113"/>
        <v>-</v>
      </c>
      <c r="X61" s="24"/>
      <c r="Y61" s="13"/>
      <c r="Z61" s="13"/>
    </row>
    <row r="62" spans="1:26" ht="47.25" x14ac:dyDescent="0.25">
      <c r="A62" s="25" t="s">
        <v>88</v>
      </c>
      <c r="B62" s="15" t="s">
        <v>89</v>
      </c>
      <c r="C62" s="20" t="s">
        <v>16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17">
        <f t="shared" si="114"/>
        <v>0</v>
      </c>
      <c r="O62" s="18" t="str">
        <f t="shared" si="106"/>
        <v>-</v>
      </c>
      <c r="P62" s="17">
        <f t="shared" si="107"/>
        <v>0</v>
      </c>
      <c r="Q62" s="18" t="str">
        <f t="shared" si="108"/>
        <v>-</v>
      </c>
      <c r="R62" s="17">
        <f t="shared" si="109"/>
        <v>0</v>
      </c>
      <c r="S62" s="18" t="str">
        <f t="shared" si="110"/>
        <v>-</v>
      </c>
      <c r="T62" s="17">
        <f t="shared" si="111"/>
        <v>0</v>
      </c>
      <c r="U62" s="18" t="str">
        <f t="shared" si="32"/>
        <v>-</v>
      </c>
      <c r="V62" s="17">
        <f t="shared" si="112"/>
        <v>0</v>
      </c>
      <c r="W62" s="18" t="str">
        <f t="shared" si="113"/>
        <v>-</v>
      </c>
      <c r="X62" s="24"/>
      <c r="Y62" s="13"/>
      <c r="Z62" s="13"/>
    </row>
    <row r="63" spans="1:26" ht="47.25" x14ac:dyDescent="0.25">
      <c r="A63" s="25" t="s">
        <v>90</v>
      </c>
      <c r="B63" s="15" t="s">
        <v>91</v>
      </c>
      <c r="C63" s="20" t="s">
        <v>16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17">
        <f t="shared" si="114"/>
        <v>0</v>
      </c>
      <c r="O63" s="18" t="str">
        <f t="shared" si="106"/>
        <v>-</v>
      </c>
      <c r="P63" s="17">
        <f t="shared" si="107"/>
        <v>0</v>
      </c>
      <c r="Q63" s="18" t="str">
        <f t="shared" si="108"/>
        <v>-</v>
      </c>
      <c r="R63" s="17">
        <f t="shared" si="109"/>
        <v>0</v>
      </c>
      <c r="S63" s="18" t="str">
        <f t="shared" si="110"/>
        <v>-</v>
      </c>
      <c r="T63" s="17">
        <f t="shared" si="111"/>
        <v>0</v>
      </c>
      <c r="U63" s="18" t="str">
        <f t="shared" si="32"/>
        <v>-</v>
      </c>
      <c r="V63" s="17">
        <f t="shared" si="112"/>
        <v>0</v>
      </c>
      <c r="W63" s="18" t="str">
        <f t="shared" si="113"/>
        <v>-</v>
      </c>
      <c r="X63" s="24"/>
      <c r="Y63" s="13"/>
      <c r="Z63" s="13"/>
    </row>
    <row r="64" spans="1:26" ht="31.5" x14ac:dyDescent="0.25">
      <c r="A64" s="25" t="s">
        <v>92</v>
      </c>
      <c r="B64" s="15" t="s">
        <v>93</v>
      </c>
      <c r="C64" s="20" t="s">
        <v>16</v>
      </c>
      <c r="D64" s="27">
        <f t="shared" ref="D64:K64" si="119">SUM(D65,D69,D74,D76)</f>
        <v>0</v>
      </c>
      <c r="E64" s="27">
        <f t="shared" si="119"/>
        <v>0</v>
      </c>
      <c r="F64" s="27">
        <f t="shared" si="119"/>
        <v>0</v>
      </c>
      <c r="G64" s="27">
        <f t="shared" si="119"/>
        <v>0</v>
      </c>
      <c r="H64" s="27">
        <f t="shared" si="119"/>
        <v>0</v>
      </c>
      <c r="I64" s="27">
        <f>SUM(I65,I69,I74,I76)</f>
        <v>4.5713523299999999</v>
      </c>
      <c r="J64" s="27">
        <f t="shared" si="119"/>
        <v>0</v>
      </c>
      <c r="K64" s="27">
        <f t="shared" si="119"/>
        <v>0</v>
      </c>
      <c r="L64" s="27">
        <f t="shared" ref="L64:M64" si="120">SUM(L65,L69,L74,L76)</f>
        <v>4.5713523299999999</v>
      </c>
      <c r="M64" s="27">
        <f t="shared" si="120"/>
        <v>0</v>
      </c>
      <c r="N64" s="17">
        <f t="shared" si="114"/>
        <v>4.5713523299999999</v>
      </c>
      <c r="O64" s="18" t="str">
        <f t="shared" si="106"/>
        <v>-</v>
      </c>
      <c r="P64" s="17">
        <f t="shared" si="107"/>
        <v>0</v>
      </c>
      <c r="Q64" s="18" t="str">
        <f t="shared" si="108"/>
        <v>-</v>
      </c>
      <c r="R64" s="17">
        <f t="shared" si="109"/>
        <v>0</v>
      </c>
      <c r="S64" s="18" t="str">
        <f t="shared" si="110"/>
        <v>-</v>
      </c>
      <c r="T64" s="17">
        <f t="shared" si="111"/>
        <v>4.5713523299999999</v>
      </c>
      <c r="U64" s="18" t="str">
        <f t="shared" si="32"/>
        <v>-</v>
      </c>
      <c r="V64" s="17">
        <f t="shared" si="112"/>
        <v>0</v>
      </c>
      <c r="W64" s="18" t="str">
        <f t="shared" si="113"/>
        <v>-</v>
      </c>
      <c r="X64" s="24"/>
      <c r="Y64" s="13"/>
      <c r="Z64" s="13"/>
    </row>
    <row r="65" spans="1:26" ht="47.25" x14ac:dyDescent="0.25">
      <c r="A65" s="25" t="s">
        <v>94</v>
      </c>
      <c r="B65" s="15" t="s">
        <v>95</v>
      </c>
      <c r="C65" s="20" t="s">
        <v>16</v>
      </c>
      <c r="D65" s="27">
        <f t="shared" ref="D65:K65" si="121">SUM(D66:D67)</f>
        <v>0</v>
      </c>
      <c r="E65" s="27">
        <f t="shared" si="121"/>
        <v>0</v>
      </c>
      <c r="F65" s="27">
        <f t="shared" si="121"/>
        <v>0</v>
      </c>
      <c r="G65" s="27">
        <f t="shared" si="121"/>
        <v>0</v>
      </c>
      <c r="H65" s="27">
        <f t="shared" si="121"/>
        <v>0</v>
      </c>
      <c r="I65" s="27">
        <f>SUM(I66:I67)</f>
        <v>0.11459999999999999</v>
      </c>
      <c r="J65" s="27">
        <f t="shared" si="121"/>
        <v>0</v>
      </c>
      <c r="K65" s="27">
        <f t="shared" si="121"/>
        <v>0</v>
      </c>
      <c r="L65" s="27">
        <f t="shared" ref="L65" si="122">SUM(L66:L67)</f>
        <v>0.11459999999999999</v>
      </c>
      <c r="M65" s="27">
        <f t="shared" ref="M65" si="123">SUM(M66:M67)</f>
        <v>0</v>
      </c>
      <c r="N65" s="17">
        <f t="shared" si="114"/>
        <v>0.11459999999999999</v>
      </c>
      <c r="O65" s="18" t="str">
        <f t="shared" si="106"/>
        <v>-</v>
      </c>
      <c r="P65" s="17">
        <f t="shared" si="107"/>
        <v>0</v>
      </c>
      <c r="Q65" s="18" t="str">
        <f t="shared" si="108"/>
        <v>-</v>
      </c>
      <c r="R65" s="17">
        <f t="shared" si="109"/>
        <v>0</v>
      </c>
      <c r="S65" s="18" t="str">
        <f t="shared" si="110"/>
        <v>-</v>
      </c>
      <c r="T65" s="17">
        <f t="shared" si="111"/>
        <v>0.11459999999999999</v>
      </c>
      <c r="U65" s="18" t="str">
        <f t="shared" si="32"/>
        <v>-</v>
      </c>
      <c r="V65" s="17">
        <f t="shared" si="112"/>
        <v>0</v>
      </c>
      <c r="W65" s="18" t="str">
        <f t="shared" si="113"/>
        <v>-</v>
      </c>
      <c r="X65" s="24"/>
      <c r="Y65" s="13"/>
      <c r="Z65" s="13"/>
    </row>
    <row r="66" spans="1:26" ht="31.5" x14ac:dyDescent="0.25">
      <c r="A66" s="25" t="s">
        <v>96</v>
      </c>
      <c r="B66" s="15" t="s">
        <v>97</v>
      </c>
      <c r="C66" s="20" t="s">
        <v>16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17">
        <f t="shared" si="114"/>
        <v>0</v>
      </c>
      <c r="O66" s="18" t="str">
        <f t="shared" si="106"/>
        <v>-</v>
      </c>
      <c r="P66" s="17">
        <f t="shared" si="107"/>
        <v>0</v>
      </c>
      <c r="Q66" s="18" t="str">
        <f t="shared" si="108"/>
        <v>-</v>
      </c>
      <c r="R66" s="17">
        <f t="shared" si="109"/>
        <v>0</v>
      </c>
      <c r="S66" s="18" t="str">
        <f t="shared" si="110"/>
        <v>-</v>
      </c>
      <c r="T66" s="17">
        <f t="shared" si="111"/>
        <v>0</v>
      </c>
      <c r="U66" s="18" t="str">
        <f t="shared" si="32"/>
        <v>-</v>
      </c>
      <c r="V66" s="17">
        <f t="shared" si="112"/>
        <v>0</v>
      </c>
      <c r="W66" s="18" t="str">
        <f t="shared" si="113"/>
        <v>-</v>
      </c>
      <c r="X66" s="24"/>
      <c r="Y66" s="13"/>
      <c r="Z66" s="13"/>
    </row>
    <row r="67" spans="1:26" ht="31.5" x14ac:dyDescent="0.25">
      <c r="A67" s="25" t="s">
        <v>98</v>
      </c>
      <c r="B67" s="15" t="s">
        <v>99</v>
      </c>
      <c r="C67" s="20" t="s">
        <v>16</v>
      </c>
      <c r="D67" s="27">
        <f t="shared" ref="D67:K67" si="124">SUM(D68:D68)</f>
        <v>0</v>
      </c>
      <c r="E67" s="27">
        <f t="shared" si="124"/>
        <v>0</v>
      </c>
      <c r="F67" s="27">
        <f t="shared" si="124"/>
        <v>0</v>
      </c>
      <c r="G67" s="27">
        <f t="shared" si="124"/>
        <v>0</v>
      </c>
      <c r="H67" s="27">
        <f t="shared" si="124"/>
        <v>0</v>
      </c>
      <c r="I67" s="27">
        <f t="shared" si="124"/>
        <v>0.11459999999999999</v>
      </c>
      <c r="J67" s="27">
        <f t="shared" si="124"/>
        <v>0</v>
      </c>
      <c r="K67" s="27">
        <f t="shared" si="124"/>
        <v>0</v>
      </c>
      <c r="L67" s="27">
        <f t="shared" ref="L67:M67" si="125">SUM(L68:L68)</f>
        <v>0.11459999999999999</v>
      </c>
      <c r="M67" s="27">
        <f t="shared" si="125"/>
        <v>0</v>
      </c>
      <c r="N67" s="27">
        <v>0</v>
      </c>
      <c r="O67" s="27">
        <v>0</v>
      </c>
      <c r="P67" s="27">
        <v>0</v>
      </c>
      <c r="Q67" s="18" t="str">
        <f t="shared" si="108"/>
        <v>-</v>
      </c>
      <c r="R67" s="27">
        <v>0</v>
      </c>
      <c r="S67" s="18" t="str">
        <f t="shared" si="110"/>
        <v>-</v>
      </c>
      <c r="T67" s="27">
        <v>0</v>
      </c>
      <c r="U67" s="18" t="str">
        <f t="shared" si="32"/>
        <v>-</v>
      </c>
      <c r="V67" s="27">
        <v>0</v>
      </c>
      <c r="W67" s="18" t="str">
        <f t="shared" si="113"/>
        <v>-</v>
      </c>
      <c r="X67" s="24"/>
      <c r="Y67" s="13"/>
      <c r="Z67" s="13"/>
    </row>
    <row r="68" spans="1:26" ht="47.25" x14ac:dyDescent="0.25">
      <c r="A68" s="25" t="s">
        <v>98</v>
      </c>
      <c r="B68" s="28" t="s">
        <v>265</v>
      </c>
      <c r="C68" s="20" t="s">
        <v>278</v>
      </c>
      <c r="D68" s="27" t="s">
        <v>17</v>
      </c>
      <c r="E68" s="27" t="s">
        <v>17</v>
      </c>
      <c r="F68" s="27" t="s">
        <v>17</v>
      </c>
      <c r="G68" s="27" t="s">
        <v>17</v>
      </c>
      <c r="H68" s="27" t="s">
        <v>17</v>
      </c>
      <c r="I68" s="27">
        <f>SUM(J68:L68)</f>
        <v>0.11459999999999999</v>
      </c>
      <c r="J68" s="27">
        <v>0</v>
      </c>
      <c r="K68" s="27">
        <v>0</v>
      </c>
      <c r="L68" s="27">
        <v>0.11459999999999999</v>
      </c>
      <c r="M68" s="27">
        <v>0</v>
      </c>
      <c r="N68" s="17">
        <f>I68</f>
        <v>0.11459999999999999</v>
      </c>
      <c r="O68" s="18" t="s">
        <v>13</v>
      </c>
      <c r="P68" s="17">
        <f>J68</f>
        <v>0</v>
      </c>
      <c r="Q68" s="18" t="s">
        <v>13</v>
      </c>
      <c r="R68" s="17">
        <f>K68</f>
        <v>0</v>
      </c>
      <c r="S68" s="18" t="s">
        <v>13</v>
      </c>
      <c r="T68" s="17">
        <f>L68</f>
        <v>0.11459999999999999</v>
      </c>
      <c r="U68" s="18" t="s">
        <v>13</v>
      </c>
      <c r="V68" s="17">
        <f>M68</f>
        <v>0</v>
      </c>
      <c r="W68" s="18" t="s">
        <v>13</v>
      </c>
      <c r="X68" s="24"/>
      <c r="Y68" s="13"/>
      <c r="Z68" s="13"/>
    </row>
    <row r="69" spans="1:26" ht="31.5" x14ac:dyDescent="0.25">
      <c r="A69" s="25" t="s">
        <v>100</v>
      </c>
      <c r="B69" s="15" t="s">
        <v>101</v>
      </c>
      <c r="C69" s="20" t="s">
        <v>16</v>
      </c>
      <c r="D69" s="27">
        <f t="shared" ref="D69:K69" si="126">SUM(D70,D73)</f>
        <v>0</v>
      </c>
      <c r="E69" s="27">
        <f t="shared" si="126"/>
        <v>0</v>
      </c>
      <c r="F69" s="27">
        <f t="shared" si="126"/>
        <v>0</v>
      </c>
      <c r="G69" s="27">
        <f t="shared" si="126"/>
        <v>0</v>
      </c>
      <c r="H69" s="27">
        <f t="shared" si="126"/>
        <v>0</v>
      </c>
      <c r="I69" s="27">
        <f t="shared" si="126"/>
        <v>0.24790952999999999</v>
      </c>
      <c r="J69" s="27">
        <f t="shared" si="126"/>
        <v>0</v>
      </c>
      <c r="K69" s="27">
        <f t="shared" si="126"/>
        <v>0</v>
      </c>
      <c r="L69" s="27">
        <f t="shared" ref="L69:M69" si="127">SUM(L70,L73)</f>
        <v>0.24790952999999999</v>
      </c>
      <c r="M69" s="27">
        <f t="shared" si="127"/>
        <v>0</v>
      </c>
      <c r="N69" s="17">
        <f>I69</f>
        <v>0.24790952999999999</v>
      </c>
      <c r="O69" s="27" t="s">
        <v>13</v>
      </c>
      <c r="P69" s="17">
        <f t="shared" ref="P69" si="128">J69</f>
        <v>0</v>
      </c>
      <c r="Q69" s="18" t="s">
        <v>13</v>
      </c>
      <c r="R69" s="17">
        <f t="shared" ref="R69" si="129">K69</f>
        <v>0</v>
      </c>
      <c r="S69" s="18" t="s">
        <v>13</v>
      </c>
      <c r="T69" s="17">
        <f t="shared" ref="T69" si="130">L69</f>
        <v>0.24790952999999999</v>
      </c>
      <c r="U69" s="18" t="str">
        <f t="shared" si="32"/>
        <v>-</v>
      </c>
      <c r="V69" s="17">
        <f>M69</f>
        <v>0</v>
      </c>
      <c r="W69" s="27" t="s">
        <v>13</v>
      </c>
      <c r="X69" s="24"/>
      <c r="Y69" s="13"/>
      <c r="Z69" s="13"/>
    </row>
    <row r="70" spans="1:26" ht="48" customHeight="1" x14ac:dyDescent="0.25">
      <c r="A70" s="25" t="s">
        <v>102</v>
      </c>
      <c r="B70" s="15" t="s">
        <v>103</v>
      </c>
      <c r="C70" s="20" t="s">
        <v>16</v>
      </c>
      <c r="D70" s="27">
        <f t="shared" ref="D70:K70" si="131">SUM(D71:D72)</f>
        <v>0</v>
      </c>
      <c r="E70" s="27">
        <f t="shared" si="131"/>
        <v>0</v>
      </c>
      <c r="F70" s="27">
        <f t="shared" si="131"/>
        <v>0</v>
      </c>
      <c r="G70" s="27">
        <f t="shared" si="131"/>
        <v>0</v>
      </c>
      <c r="H70" s="27">
        <f t="shared" si="131"/>
        <v>0</v>
      </c>
      <c r="I70" s="27">
        <f t="shared" si="131"/>
        <v>0.24790952999999999</v>
      </c>
      <c r="J70" s="27">
        <f t="shared" si="131"/>
        <v>0</v>
      </c>
      <c r="K70" s="27">
        <f t="shared" si="131"/>
        <v>0</v>
      </c>
      <c r="L70" s="27">
        <f t="shared" ref="L70:M70" si="132">SUM(L71:L72)</f>
        <v>0.24790952999999999</v>
      </c>
      <c r="M70" s="27">
        <f t="shared" si="132"/>
        <v>0</v>
      </c>
      <c r="N70" s="17">
        <f>I70-D70</f>
        <v>0.24790952999999999</v>
      </c>
      <c r="O70" s="18" t="str">
        <f>IF((D70)=0,"-",N70/(D70))</f>
        <v>-</v>
      </c>
      <c r="P70" s="17">
        <f>J70-E70</f>
        <v>0</v>
      </c>
      <c r="Q70" s="18" t="str">
        <f>IF((E70)=0,"-",P70/(E70))</f>
        <v>-</v>
      </c>
      <c r="R70" s="17">
        <f>K70-F70</f>
        <v>0</v>
      </c>
      <c r="S70" s="18" t="str">
        <f>IF((F70)=0,"-",R70/(F70))</f>
        <v>-</v>
      </c>
      <c r="T70" s="17">
        <f>L70-G70</f>
        <v>0.24790952999999999</v>
      </c>
      <c r="U70" s="18" t="str">
        <f t="shared" si="32"/>
        <v>-</v>
      </c>
      <c r="V70" s="17">
        <f>M70-H70</f>
        <v>0</v>
      </c>
      <c r="W70" s="18" t="str">
        <f>IF((H70)=0,"-",V70/(H70))</f>
        <v>-</v>
      </c>
      <c r="X70" s="24"/>
      <c r="Y70" s="13"/>
      <c r="Z70" s="13"/>
    </row>
    <row r="71" spans="1:26" x14ac:dyDescent="0.25">
      <c r="A71" s="25" t="s">
        <v>102</v>
      </c>
      <c r="B71" s="29" t="s">
        <v>15</v>
      </c>
      <c r="C71" s="20" t="s">
        <v>104</v>
      </c>
      <c r="D71" s="27" t="s">
        <v>17</v>
      </c>
      <c r="E71" s="27" t="s">
        <v>17</v>
      </c>
      <c r="F71" s="27" t="s">
        <v>17</v>
      </c>
      <c r="G71" s="27" t="s">
        <v>17</v>
      </c>
      <c r="H71" s="27" t="s">
        <v>17</v>
      </c>
      <c r="I71" s="27">
        <f>SUM(J71:L71)</f>
        <v>0.24244337999999999</v>
      </c>
      <c r="J71" s="27">
        <f t="shared" ref="J71:M71" si="133">SUM(J72:J73)</f>
        <v>0</v>
      </c>
      <c r="K71" s="27">
        <f t="shared" si="133"/>
        <v>0</v>
      </c>
      <c r="L71" s="27">
        <v>0.24244337999999999</v>
      </c>
      <c r="M71" s="27">
        <f t="shared" si="133"/>
        <v>0</v>
      </c>
      <c r="N71" s="17">
        <f>I71</f>
        <v>0.24244337999999999</v>
      </c>
      <c r="O71" s="18" t="s">
        <v>13</v>
      </c>
      <c r="P71" s="17">
        <f>J71</f>
        <v>0</v>
      </c>
      <c r="Q71" s="18" t="s">
        <v>13</v>
      </c>
      <c r="R71" s="17">
        <f>K71</f>
        <v>0</v>
      </c>
      <c r="S71" s="18" t="s">
        <v>13</v>
      </c>
      <c r="T71" s="17">
        <f>L71</f>
        <v>0.24244337999999999</v>
      </c>
      <c r="U71" s="18" t="s">
        <v>13</v>
      </c>
      <c r="V71" s="17">
        <f>M71</f>
        <v>0</v>
      </c>
      <c r="W71" s="18" t="s">
        <v>13</v>
      </c>
      <c r="X71" s="24"/>
      <c r="Y71" s="13"/>
      <c r="Z71" s="13"/>
    </row>
    <row r="72" spans="1:26" x14ac:dyDescent="0.25">
      <c r="A72" s="25" t="s">
        <v>102</v>
      </c>
      <c r="B72" s="29" t="s">
        <v>252</v>
      </c>
      <c r="C72" s="20" t="s">
        <v>262</v>
      </c>
      <c r="D72" s="27" t="s">
        <v>17</v>
      </c>
      <c r="E72" s="27" t="s">
        <v>17</v>
      </c>
      <c r="F72" s="27" t="s">
        <v>17</v>
      </c>
      <c r="G72" s="27" t="s">
        <v>17</v>
      </c>
      <c r="H72" s="27" t="s">
        <v>17</v>
      </c>
      <c r="I72" s="27">
        <f>SUM(J72:L72)</f>
        <v>5.4661500000000003E-3</v>
      </c>
      <c r="J72" s="27">
        <v>0</v>
      </c>
      <c r="K72" s="27">
        <v>0</v>
      </c>
      <c r="L72" s="27">
        <v>5.4661500000000003E-3</v>
      </c>
      <c r="M72" s="27">
        <v>0</v>
      </c>
      <c r="N72" s="17">
        <f>I72</f>
        <v>5.4661500000000003E-3</v>
      </c>
      <c r="O72" s="18" t="s">
        <v>13</v>
      </c>
      <c r="P72" s="17">
        <f>J72</f>
        <v>0</v>
      </c>
      <c r="Q72" s="18" t="s">
        <v>13</v>
      </c>
      <c r="R72" s="17">
        <f>K72</f>
        <v>0</v>
      </c>
      <c r="S72" s="18" t="s">
        <v>13</v>
      </c>
      <c r="T72" s="17">
        <f>L72</f>
        <v>5.4661500000000003E-3</v>
      </c>
      <c r="U72" s="18" t="s">
        <v>13</v>
      </c>
      <c r="V72" s="17">
        <f>M72</f>
        <v>0</v>
      </c>
      <c r="W72" s="18" t="s">
        <v>13</v>
      </c>
      <c r="X72" s="30"/>
      <c r="Y72" s="13"/>
      <c r="Z72" s="13"/>
    </row>
    <row r="73" spans="1:26" ht="31.5" x14ac:dyDescent="0.25">
      <c r="A73" s="25" t="s">
        <v>105</v>
      </c>
      <c r="B73" s="15" t="s">
        <v>106</v>
      </c>
      <c r="C73" s="20" t="s">
        <v>16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17">
        <f>I73</f>
        <v>0</v>
      </c>
      <c r="O73" s="18" t="s">
        <v>13</v>
      </c>
      <c r="P73" s="17">
        <f>J73</f>
        <v>0</v>
      </c>
      <c r="Q73" s="18" t="s">
        <v>13</v>
      </c>
      <c r="R73" s="17">
        <f>L73</f>
        <v>0</v>
      </c>
      <c r="S73" s="18" t="s">
        <v>13</v>
      </c>
      <c r="T73" s="17">
        <f>L73</f>
        <v>0</v>
      </c>
      <c r="U73" s="31" t="s">
        <v>13</v>
      </c>
      <c r="V73" s="17">
        <f>M73</f>
        <v>0</v>
      </c>
      <c r="W73" s="18" t="s">
        <v>13</v>
      </c>
      <c r="X73" s="30"/>
      <c r="Y73" s="13"/>
      <c r="Z73" s="13"/>
    </row>
    <row r="74" spans="1:26" ht="31.5" x14ac:dyDescent="0.25">
      <c r="A74" s="25" t="s">
        <v>107</v>
      </c>
      <c r="B74" s="15" t="s">
        <v>108</v>
      </c>
      <c r="C74" s="20" t="s">
        <v>16</v>
      </c>
      <c r="D74" s="27" t="str">
        <f t="shared" ref="D74:K74" si="134">D75</f>
        <v>н.д.</v>
      </c>
      <c r="E74" s="27" t="str">
        <f t="shared" si="134"/>
        <v>н.д.</v>
      </c>
      <c r="F74" s="27" t="str">
        <f t="shared" si="134"/>
        <v>н.д.</v>
      </c>
      <c r="G74" s="27" t="str">
        <f t="shared" si="134"/>
        <v>н.д.</v>
      </c>
      <c r="H74" s="27" t="str">
        <f t="shared" si="134"/>
        <v>н.д.</v>
      </c>
      <c r="I74" s="27">
        <f t="shared" si="134"/>
        <v>4.2088428000000002</v>
      </c>
      <c r="J74" s="27">
        <f t="shared" si="134"/>
        <v>0</v>
      </c>
      <c r="K74" s="27">
        <f t="shared" si="134"/>
        <v>0</v>
      </c>
      <c r="L74" s="27">
        <f t="shared" ref="L74:W74" si="135">L75</f>
        <v>4.2088428000000002</v>
      </c>
      <c r="M74" s="27">
        <f t="shared" si="135"/>
        <v>0</v>
      </c>
      <c r="N74" s="27">
        <f t="shared" si="135"/>
        <v>4.2088428000000002</v>
      </c>
      <c r="O74" s="27" t="str">
        <f t="shared" si="135"/>
        <v>-</v>
      </c>
      <c r="P74" s="27">
        <f t="shared" si="135"/>
        <v>0</v>
      </c>
      <c r="Q74" s="27" t="str">
        <f t="shared" si="135"/>
        <v>-</v>
      </c>
      <c r="R74" s="27">
        <f t="shared" si="135"/>
        <v>0</v>
      </c>
      <c r="S74" s="27" t="str">
        <f t="shared" si="135"/>
        <v>-</v>
      </c>
      <c r="T74" s="27">
        <f t="shared" si="135"/>
        <v>4.2088428000000002</v>
      </c>
      <c r="U74" s="27" t="str">
        <f t="shared" si="135"/>
        <v>-</v>
      </c>
      <c r="V74" s="27">
        <f t="shared" si="135"/>
        <v>0</v>
      </c>
      <c r="W74" s="27" t="str">
        <f t="shared" si="135"/>
        <v>-</v>
      </c>
      <c r="X74" s="24"/>
      <c r="Y74" s="13"/>
      <c r="Z74" s="13"/>
    </row>
    <row r="75" spans="1:26" ht="78.75" x14ac:dyDescent="0.25">
      <c r="A75" s="25" t="s">
        <v>107</v>
      </c>
      <c r="B75" s="29" t="s">
        <v>269</v>
      </c>
      <c r="C75" s="20" t="s">
        <v>279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>
        <f>SUM(J75:L75)</f>
        <v>4.2088428000000002</v>
      </c>
      <c r="J75" s="27">
        <v>0</v>
      </c>
      <c r="K75" s="27">
        <v>0</v>
      </c>
      <c r="L75" s="27">
        <v>4.2088428000000002</v>
      </c>
      <c r="M75" s="27">
        <v>0</v>
      </c>
      <c r="N75" s="17">
        <f>I75</f>
        <v>4.2088428000000002</v>
      </c>
      <c r="O75" s="18" t="s">
        <v>13</v>
      </c>
      <c r="P75" s="17">
        <f>J75</f>
        <v>0</v>
      </c>
      <c r="Q75" s="18" t="s">
        <v>13</v>
      </c>
      <c r="R75" s="17">
        <f>K75</f>
        <v>0</v>
      </c>
      <c r="S75" s="18" t="s">
        <v>13</v>
      </c>
      <c r="T75" s="17">
        <f>L75</f>
        <v>4.2088428000000002</v>
      </c>
      <c r="U75" s="18" t="s">
        <v>13</v>
      </c>
      <c r="V75" s="17">
        <f>M75</f>
        <v>0</v>
      </c>
      <c r="W75" s="18" t="s">
        <v>13</v>
      </c>
      <c r="X75" s="24"/>
      <c r="Y75" s="13"/>
      <c r="Z75" s="13"/>
    </row>
    <row r="76" spans="1:26" ht="31.5" x14ac:dyDescent="0.25">
      <c r="A76" s="25" t="s">
        <v>109</v>
      </c>
      <c r="B76" s="15" t="s">
        <v>110</v>
      </c>
      <c r="C76" s="20" t="s">
        <v>16</v>
      </c>
      <c r="D76" s="27">
        <f t="shared" ref="D76:K76" si="136">SUM(D77:D78)</f>
        <v>0</v>
      </c>
      <c r="E76" s="27">
        <f t="shared" si="136"/>
        <v>0</v>
      </c>
      <c r="F76" s="27">
        <f t="shared" si="136"/>
        <v>0</v>
      </c>
      <c r="G76" s="27">
        <f t="shared" si="136"/>
        <v>0</v>
      </c>
      <c r="H76" s="27">
        <f t="shared" si="136"/>
        <v>0</v>
      </c>
      <c r="I76" s="27">
        <f t="shared" si="136"/>
        <v>0</v>
      </c>
      <c r="J76" s="27">
        <f t="shared" si="136"/>
        <v>0</v>
      </c>
      <c r="K76" s="27">
        <f t="shared" si="136"/>
        <v>0</v>
      </c>
      <c r="L76" s="27">
        <f t="shared" ref="L76:N76" si="137">SUM(L77:L78)</f>
        <v>0</v>
      </c>
      <c r="M76" s="27">
        <f t="shared" si="137"/>
        <v>0</v>
      </c>
      <c r="N76" s="27">
        <f t="shared" si="137"/>
        <v>0</v>
      </c>
      <c r="O76" s="18" t="str">
        <f t="shared" ref="O76:O80" si="138">IF((D76)=0,"-",N76/(D76))</f>
        <v>-</v>
      </c>
      <c r="P76" s="17">
        <f t="shared" ref="P76:P80" si="139">J76-E76</f>
        <v>0</v>
      </c>
      <c r="Q76" s="18" t="str">
        <f t="shared" ref="Q76:Q80" si="140">IF((E76)=0,"-",P76/(E76))</f>
        <v>-</v>
      </c>
      <c r="R76" s="17">
        <f t="shared" ref="R76:R80" si="141">K76-F76</f>
        <v>0</v>
      </c>
      <c r="S76" s="18" t="str">
        <f t="shared" ref="S76:S80" si="142">IF((F76)=0,"-",R76/(F76))</f>
        <v>-</v>
      </c>
      <c r="T76" s="17">
        <f t="shared" ref="T76:T80" si="143">L76-G76</f>
        <v>0</v>
      </c>
      <c r="U76" s="18" t="str">
        <f t="shared" ref="U76:U81" si="144">IF((G76)=0,"-",T76/(G76))</f>
        <v>-</v>
      </c>
      <c r="V76" s="17">
        <f t="shared" ref="V76:V80" si="145">M76-H76</f>
        <v>0</v>
      </c>
      <c r="W76" s="18" t="str">
        <f t="shared" ref="W76:W81" si="146">IF((H76)=0,"-",V76/(H76))</f>
        <v>-</v>
      </c>
      <c r="X76" s="24"/>
      <c r="Y76" s="13"/>
      <c r="Z76" s="13"/>
    </row>
    <row r="77" spans="1:26" x14ac:dyDescent="0.25">
      <c r="A77" s="25" t="s">
        <v>111</v>
      </c>
      <c r="B77" s="15" t="s">
        <v>112</v>
      </c>
      <c r="C77" s="20" t="s">
        <v>16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17">
        <f t="shared" ref="N77:N80" si="147">I77-D77</f>
        <v>0</v>
      </c>
      <c r="O77" s="18" t="str">
        <f t="shared" si="138"/>
        <v>-</v>
      </c>
      <c r="P77" s="17">
        <f t="shared" si="139"/>
        <v>0</v>
      </c>
      <c r="Q77" s="18" t="str">
        <f t="shared" si="140"/>
        <v>-</v>
      </c>
      <c r="R77" s="17">
        <f t="shared" si="141"/>
        <v>0</v>
      </c>
      <c r="S77" s="18" t="str">
        <f t="shared" si="142"/>
        <v>-</v>
      </c>
      <c r="T77" s="17">
        <f t="shared" si="143"/>
        <v>0</v>
      </c>
      <c r="U77" s="18" t="str">
        <f t="shared" si="144"/>
        <v>-</v>
      </c>
      <c r="V77" s="17">
        <f t="shared" si="145"/>
        <v>0</v>
      </c>
      <c r="W77" s="18" t="str">
        <f t="shared" si="146"/>
        <v>-</v>
      </c>
      <c r="X77" s="24"/>
      <c r="Y77" s="13"/>
      <c r="Z77" s="13"/>
    </row>
    <row r="78" spans="1:26" ht="31.5" x14ac:dyDescent="0.25">
      <c r="A78" s="25" t="s">
        <v>113</v>
      </c>
      <c r="B78" s="15" t="s">
        <v>114</v>
      </c>
      <c r="C78" s="20" t="s">
        <v>16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17">
        <f t="shared" si="147"/>
        <v>0</v>
      </c>
      <c r="O78" s="18" t="str">
        <f t="shared" si="138"/>
        <v>-</v>
      </c>
      <c r="P78" s="17">
        <f t="shared" si="139"/>
        <v>0</v>
      </c>
      <c r="Q78" s="18" t="str">
        <f t="shared" si="140"/>
        <v>-</v>
      </c>
      <c r="R78" s="17">
        <f t="shared" si="141"/>
        <v>0</v>
      </c>
      <c r="S78" s="18" t="str">
        <f t="shared" si="142"/>
        <v>-</v>
      </c>
      <c r="T78" s="17">
        <f t="shared" si="143"/>
        <v>0</v>
      </c>
      <c r="U78" s="18" t="str">
        <f t="shared" si="144"/>
        <v>-</v>
      </c>
      <c r="V78" s="17">
        <f t="shared" si="145"/>
        <v>0</v>
      </c>
      <c r="W78" s="18" t="str">
        <f t="shared" si="146"/>
        <v>-</v>
      </c>
      <c r="X78" s="24"/>
      <c r="Y78" s="13"/>
      <c r="Z78" s="13"/>
    </row>
    <row r="79" spans="1:26" ht="47.25" x14ac:dyDescent="0.25">
      <c r="A79" s="25" t="s">
        <v>115</v>
      </c>
      <c r="B79" s="15" t="s">
        <v>116</v>
      </c>
      <c r="C79" s="20" t="s">
        <v>16</v>
      </c>
      <c r="D79" s="27">
        <f t="shared" ref="D79:K79" si="148">SUM(D80:D81)</f>
        <v>0</v>
      </c>
      <c r="E79" s="27">
        <f t="shared" si="148"/>
        <v>0</v>
      </c>
      <c r="F79" s="27">
        <f t="shared" si="148"/>
        <v>0</v>
      </c>
      <c r="G79" s="27">
        <f t="shared" si="148"/>
        <v>0</v>
      </c>
      <c r="H79" s="27">
        <f t="shared" si="148"/>
        <v>0</v>
      </c>
      <c r="I79" s="27">
        <f t="shared" si="148"/>
        <v>0</v>
      </c>
      <c r="J79" s="27">
        <f t="shared" si="148"/>
        <v>0</v>
      </c>
      <c r="K79" s="27">
        <f t="shared" si="148"/>
        <v>0</v>
      </c>
      <c r="L79" s="27">
        <f t="shared" ref="L79" si="149">SUM(L80:L81)</f>
        <v>0</v>
      </c>
      <c r="M79" s="27">
        <f t="shared" ref="M79" si="150">SUM(M80:M81)</f>
        <v>17.903091309999997</v>
      </c>
      <c r="N79" s="17">
        <f t="shared" si="147"/>
        <v>0</v>
      </c>
      <c r="O79" s="18" t="str">
        <f t="shared" si="138"/>
        <v>-</v>
      </c>
      <c r="P79" s="17">
        <f t="shared" si="139"/>
        <v>0</v>
      </c>
      <c r="Q79" s="18" t="str">
        <f t="shared" si="140"/>
        <v>-</v>
      </c>
      <c r="R79" s="17">
        <f t="shared" si="141"/>
        <v>0</v>
      </c>
      <c r="S79" s="18" t="str">
        <f t="shared" si="142"/>
        <v>-</v>
      </c>
      <c r="T79" s="17">
        <f t="shared" si="143"/>
        <v>0</v>
      </c>
      <c r="U79" s="18" t="str">
        <f t="shared" si="144"/>
        <v>-</v>
      </c>
      <c r="V79" s="17">
        <f t="shared" si="145"/>
        <v>17.903091309999997</v>
      </c>
      <c r="W79" s="18" t="str">
        <f t="shared" si="146"/>
        <v>-</v>
      </c>
      <c r="X79" s="24"/>
      <c r="Y79" s="13"/>
      <c r="Z79" s="13"/>
    </row>
    <row r="80" spans="1:26" ht="31.5" x14ac:dyDescent="0.25">
      <c r="A80" s="25" t="s">
        <v>117</v>
      </c>
      <c r="B80" s="15" t="s">
        <v>118</v>
      </c>
      <c r="C80" s="20" t="s">
        <v>16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17">
        <f t="shared" si="147"/>
        <v>0</v>
      </c>
      <c r="O80" s="18" t="str">
        <f t="shared" si="138"/>
        <v>-</v>
      </c>
      <c r="P80" s="17">
        <f t="shared" si="139"/>
        <v>0</v>
      </c>
      <c r="Q80" s="18" t="str">
        <f t="shared" si="140"/>
        <v>-</v>
      </c>
      <c r="R80" s="17">
        <f t="shared" si="141"/>
        <v>0</v>
      </c>
      <c r="S80" s="18" t="str">
        <f t="shared" si="142"/>
        <v>-</v>
      </c>
      <c r="T80" s="17">
        <f t="shared" si="143"/>
        <v>0</v>
      </c>
      <c r="U80" s="18" t="str">
        <f t="shared" si="144"/>
        <v>-</v>
      </c>
      <c r="V80" s="17">
        <f t="shared" si="145"/>
        <v>0</v>
      </c>
      <c r="W80" s="18" t="str">
        <f t="shared" si="146"/>
        <v>-</v>
      </c>
      <c r="X80" s="24"/>
      <c r="Y80" s="13"/>
      <c r="Z80" s="13"/>
    </row>
    <row r="81" spans="1:26" ht="31.5" x14ac:dyDescent="0.25">
      <c r="A81" s="25" t="s">
        <v>119</v>
      </c>
      <c r="B81" s="15" t="s">
        <v>120</v>
      </c>
      <c r="C81" s="20" t="s">
        <v>16</v>
      </c>
      <c r="D81" s="27">
        <f t="shared" ref="D81:K81" si="151">SUM(D82:D83)</f>
        <v>0</v>
      </c>
      <c r="E81" s="27">
        <f t="shared" si="151"/>
        <v>0</v>
      </c>
      <c r="F81" s="27">
        <f t="shared" si="151"/>
        <v>0</v>
      </c>
      <c r="G81" s="27">
        <f t="shared" si="151"/>
        <v>0</v>
      </c>
      <c r="H81" s="27">
        <f t="shared" si="151"/>
        <v>0</v>
      </c>
      <c r="I81" s="27">
        <f t="shared" si="151"/>
        <v>0</v>
      </c>
      <c r="J81" s="27">
        <f t="shared" si="151"/>
        <v>0</v>
      </c>
      <c r="K81" s="27">
        <f t="shared" si="151"/>
        <v>0</v>
      </c>
      <c r="L81" s="27">
        <f t="shared" ref="L81:M81" si="152">SUM(L82:L83)</f>
        <v>0</v>
      </c>
      <c r="M81" s="27">
        <f t="shared" si="152"/>
        <v>17.903091309999997</v>
      </c>
      <c r="N81" s="27">
        <f>SUM(N82:N83)</f>
        <v>0</v>
      </c>
      <c r="O81" s="18" t="s">
        <v>13</v>
      </c>
      <c r="P81" s="27">
        <f t="shared" ref="P81" si="153">SUM(P82:P83)</f>
        <v>0</v>
      </c>
      <c r="Q81" s="27">
        <f t="shared" ref="Q81" si="154">SUM(Q82:Q83)</f>
        <v>0</v>
      </c>
      <c r="R81" s="27">
        <f t="shared" ref="R81" si="155">SUM(R82:R83)</f>
        <v>0</v>
      </c>
      <c r="S81" s="27" t="s">
        <v>13</v>
      </c>
      <c r="T81" s="27">
        <f t="shared" ref="T81" si="156">SUM(T82:T83)</f>
        <v>0</v>
      </c>
      <c r="U81" s="18" t="str">
        <f t="shared" si="144"/>
        <v>-</v>
      </c>
      <c r="V81" s="27">
        <f t="shared" ref="V81" si="157">SUM(V82:V83)</f>
        <v>17.903091309999997</v>
      </c>
      <c r="W81" s="18" t="str">
        <f t="shared" si="146"/>
        <v>-</v>
      </c>
      <c r="X81" s="32"/>
      <c r="Y81" s="13"/>
      <c r="Z81" s="13"/>
    </row>
    <row r="82" spans="1:26" ht="31.5" x14ac:dyDescent="0.25">
      <c r="A82" s="25" t="s">
        <v>119</v>
      </c>
      <c r="B82" s="29" t="s">
        <v>250</v>
      </c>
      <c r="C82" s="20" t="s">
        <v>280</v>
      </c>
      <c r="D82" s="27" t="s">
        <v>17</v>
      </c>
      <c r="E82" s="27" t="s">
        <v>17</v>
      </c>
      <c r="F82" s="27" t="s">
        <v>17</v>
      </c>
      <c r="G82" s="27" t="s">
        <v>17</v>
      </c>
      <c r="H82" s="27" t="s">
        <v>17</v>
      </c>
      <c r="I82" s="27">
        <f>SUM(J82:L82)</f>
        <v>0</v>
      </c>
      <c r="J82" s="27">
        <v>0</v>
      </c>
      <c r="K82" s="27">
        <v>0</v>
      </c>
      <c r="L82" s="27">
        <v>0</v>
      </c>
      <c r="M82" s="27">
        <v>17.608461729999998</v>
      </c>
      <c r="N82" s="17">
        <f>I82</f>
        <v>0</v>
      </c>
      <c r="O82" s="18" t="s">
        <v>13</v>
      </c>
      <c r="P82" s="17">
        <f>J82</f>
        <v>0</v>
      </c>
      <c r="Q82" s="18" t="s">
        <v>13</v>
      </c>
      <c r="R82" s="17">
        <f>K82</f>
        <v>0</v>
      </c>
      <c r="S82" s="18" t="s">
        <v>13</v>
      </c>
      <c r="T82" s="17">
        <f>L82</f>
        <v>0</v>
      </c>
      <c r="U82" s="18" t="s">
        <v>13</v>
      </c>
      <c r="V82" s="17">
        <f>M82</f>
        <v>17.608461729999998</v>
      </c>
      <c r="W82" s="18" t="s">
        <v>13</v>
      </c>
      <c r="X82" s="33"/>
      <c r="Y82" s="13"/>
      <c r="Z82" s="13"/>
    </row>
    <row r="83" spans="1:26" ht="31.5" x14ac:dyDescent="0.25">
      <c r="A83" s="25" t="s">
        <v>119</v>
      </c>
      <c r="B83" s="29" t="s">
        <v>257</v>
      </c>
      <c r="C83" s="20" t="s">
        <v>281</v>
      </c>
      <c r="D83" s="27" t="s">
        <v>17</v>
      </c>
      <c r="E83" s="27" t="s">
        <v>17</v>
      </c>
      <c r="F83" s="27" t="s">
        <v>17</v>
      </c>
      <c r="G83" s="27" t="s">
        <v>17</v>
      </c>
      <c r="H83" s="27" t="s">
        <v>17</v>
      </c>
      <c r="I83" s="27">
        <f>SUM(J83:L83)</f>
        <v>0</v>
      </c>
      <c r="J83" s="27">
        <v>0</v>
      </c>
      <c r="K83" s="27">
        <v>0</v>
      </c>
      <c r="L83" s="27">
        <v>0</v>
      </c>
      <c r="M83" s="27">
        <v>0.29462958</v>
      </c>
      <c r="N83" s="17">
        <f>I83</f>
        <v>0</v>
      </c>
      <c r="O83" s="18" t="s">
        <v>13</v>
      </c>
      <c r="P83" s="17">
        <f>J83</f>
        <v>0</v>
      </c>
      <c r="Q83" s="18" t="s">
        <v>13</v>
      </c>
      <c r="R83" s="17">
        <f>K83</f>
        <v>0</v>
      </c>
      <c r="S83" s="18" t="s">
        <v>13</v>
      </c>
      <c r="T83" s="17">
        <f>L83</f>
        <v>0</v>
      </c>
      <c r="U83" s="18" t="s">
        <v>13</v>
      </c>
      <c r="V83" s="17">
        <f>M83</f>
        <v>0.29462958</v>
      </c>
      <c r="W83" s="18" t="s">
        <v>13</v>
      </c>
      <c r="X83" s="34"/>
      <c r="Y83" s="13"/>
      <c r="Z83" s="13"/>
    </row>
    <row r="84" spans="1:26" ht="31.5" x14ac:dyDescent="0.25">
      <c r="A84" s="25" t="s">
        <v>121</v>
      </c>
      <c r="B84" s="15" t="s">
        <v>122</v>
      </c>
      <c r="C84" s="20" t="s">
        <v>16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17">
        <f>I84-D84</f>
        <v>0</v>
      </c>
      <c r="O84" s="18" t="str">
        <f>IF((D84)=0,"-",N84/(D84))</f>
        <v>-</v>
      </c>
      <c r="P84" s="17">
        <f>J84-E84</f>
        <v>0</v>
      </c>
      <c r="Q84" s="18" t="str">
        <f>IF((E84)=0,"-",P84/(E84))</f>
        <v>-</v>
      </c>
      <c r="R84" s="17">
        <f>K84-F84</f>
        <v>0</v>
      </c>
      <c r="S84" s="18" t="str">
        <f>IF((F84)=0,"-",R84/(F84))</f>
        <v>-</v>
      </c>
      <c r="T84" s="17">
        <f>L84-G84</f>
        <v>0</v>
      </c>
      <c r="U84" s="18" t="str">
        <f t="shared" ref="U84:U86" si="158">IF((G84)=0,"-",T84/(G84))</f>
        <v>-</v>
      </c>
      <c r="V84" s="17">
        <f>M84-H84</f>
        <v>0</v>
      </c>
      <c r="W84" s="18" t="str">
        <f>IF((H84)=0,"-",V84/(H84))</f>
        <v>-</v>
      </c>
      <c r="X84" s="24"/>
      <c r="Y84" s="13"/>
      <c r="Z84" s="13"/>
    </row>
    <row r="85" spans="1:26" ht="31.5" x14ac:dyDescent="0.25">
      <c r="A85" s="25" t="s">
        <v>123</v>
      </c>
      <c r="B85" s="15" t="s">
        <v>31</v>
      </c>
      <c r="C85" s="20" t="s">
        <v>16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17">
        <f>I85-D85</f>
        <v>0</v>
      </c>
      <c r="O85" s="18" t="str">
        <f>IF((D85)=0,"-",N85/(D85))</f>
        <v>-</v>
      </c>
      <c r="P85" s="17">
        <f>J85-E85</f>
        <v>0</v>
      </c>
      <c r="Q85" s="18" t="str">
        <f>IF((E85)=0,"-",P85/(E85))</f>
        <v>-</v>
      </c>
      <c r="R85" s="17">
        <f>K85-F85</f>
        <v>0</v>
      </c>
      <c r="S85" s="18" t="str">
        <f>IF((F85)=0,"-",R85/(F85))</f>
        <v>-</v>
      </c>
      <c r="T85" s="17">
        <f>L85-G85</f>
        <v>0</v>
      </c>
      <c r="U85" s="18" t="str">
        <f t="shared" si="158"/>
        <v>-</v>
      </c>
      <c r="V85" s="17">
        <f>M85-H85</f>
        <v>0</v>
      </c>
      <c r="W85" s="18" t="str">
        <f>IF((H85)=0,"-",V85/(H85))</f>
        <v>-</v>
      </c>
      <c r="X85" s="24"/>
      <c r="Y85" s="13"/>
      <c r="Z85" s="13"/>
    </row>
    <row r="86" spans="1:26" x14ac:dyDescent="0.25">
      <c r="A86" s="25" t="s">
        <v>124</v>
      </c>
      <c r="B86" s="15" t="s">
        <v>125</v>
      </c>
      <c r="C86" s="20" t="s">
        <v>16</v>
      </c>
      <c r="D86" s="27">
        <f t="shared" ref="D86:K86" si="159">SUM(D87:D88)</f>
        <v>0</v>
      </c>
      <c r="E86" s="27">
        <f t="shared" si="159"/>
        <v>0</v>
      </c>
      <c r="F86" s="27">
        <f t="shared" si="159"/>
        <v>0</v>
      </c>
      <c r="G86" s="27">
        <f t="shared" si="159"/>
        <v>0</v>
      </c>
      <c r="H86" s="27">
        <f t="shared" si="159"/>
        <v>0</v>
      </c>
      <c r="I86" s="27">
        <f t="shared" si="159"/>
        <v>4.1849999999999998E-2</v>
      </c>
      <c r="J86" s="27">
        <f t="shared" si="159"/>
        <v>0</v>
      </c>
      <c r="K86" s="27">
        <f t="shared" si="159"/>
        <v>0</v>
      </c>
      <c r="L86" s="27">
        <f t="shared" ref="L86:M86" si="160">SUM(L87:L88)</f>
        <v>4.1849999999999998E-2</v>
      </c>
      <c r="M86" s="27">
        <f t="shared" si="160"/>
        <v>0</v>
      </c>
      <c r="N86" s="27">
        <f t="shared" ref="N86" si="161">SUM(N87:N94)</f>
        <v>23.684082720000003</v>
      </c>
      <c r="O86" s="18" t="str">
        <f>IF((D86)=0,"-",N86/(D86))</f>
        <v>-</v>
      </c>
      <c r="P86" s="27">
        <f>SUM(P87:P94)</f>
        <v>0</v>
      </c>
      <c r="Q86" s="18" t="str">
        <f>IF((E86)=0,"-",P86/(E86))</f>
        <v>-</v>
      </c>
      <c r="R86" s="27">
        <f>SUM(R87:R94)</f>
        <v>0</v>
      </c>
      <c r="S86" s="18" t="str">
        <f>IF((F86)=0,"-",R86/(F86))</f>
        <v>-</v>
      </c>
      <c r="T86" s="27">
        <f>SUM(T87:T94)</f>
        <v>17.045146280000001</v>
      </c>
      <c r="U86" s="18" t="str">
        <f t="shared" si="158"/>
        <v>-</v>
      </c>
      <c r="V86" s="27">
        <f>SUM(V87:V94)</f>
        <v>0</v>
      </c>
      <c r="W86" s="18" t="str">
        <f>IF((H86)=0,"-",V86/(H86))</f>
        <v>-</v>
      </c>
      <c r="X86" s="24"/>
      <c r="Y86" s="13"/>
      <c r="Z86" s="13"/>
    </row>
    <row r="87" spans="1:26" ht="31.5" x14ac:dyDescent="0.25">
      <c r="A87" s="25" t="s">
        <v>251</v>
      </c>
      <c r="B87" s="29" t="s">
        <v>270</v>
      </c>
      <c r="C87" s="35" t="s">
        <v>282</v>
      </c>
      <c r="D87" s="27" t="s">
        <v>17</v>
      </c>
      <c r="E87" s="27" t="s">
        <v>17</v>
      </c>
      <c r="F87" s="27" t="s">
        <v>17</v>
      </c>
      <c r="G87" s="27" t="s">
        <v>17</v>
      </c>
      <c r="H87" s="27" t="s">
        <v>17</v>
      </c>
      <c r="I87" s="27">
        <f>SUM(J87:L87)</f>
        <v>0</v>
      </c>
      <c r="J87" s="27">
        <v>0</v>
      </c>
      <c r="K87" s="27">
        <v>0</v>
      </c>
      <c r="L87" s="27">
        <v>0</v>
      </c>
      <c r="M87" s="27">
        <v>0</v>
      </c>
      <c r="N87" s="17">
        <f>I87</f>
        <v>0</v>
      </c>
      <c r="O87" s="18" t="s">
        <v>13</v>
      </c>
      <c r="P87" s="17">
        <f>J87</f>
        <v>0</v>
      </c>
      <c r="Q87" s="18" t="s">
        <v>13</v>
      </c>
      <c r="R87" s="17">
        <f>K87</f>
        <v>0</v>
      </c>
      <c r="S87" s="18" t="s">
        <v>13</v>
      </c>
      <c r="T87" s="17">
        <f>L87</f>
        <v>0</v>
      </c>
      <c r="U87" s="18" t="s">
        <v>13</v>
      </c>
      <c r="V87" s="17">
        <f>M87</f>
        <v>0</v>
      </c>
      <c r="W87" s="18" t="s">
        <v>13</v>
      </c>
      <c r="X87" s="24"/>
      <c r="Y87" s="13"/>
      <c r="Z87" s="13"/>
    </row>
    <row r="88" spans="1:26" ht="31.5" x14ac:dyDescent="0.25">
      <c r="A88" s="25" t="s">
        <v>251</v>
      </c>
      <c r="B88" s="29" t="s">
        <v>271</v>
      </c>
      <c r="C88" s="20" t="s">
        <v>283</v>
      </c>
      <c r="D88" s="27" t="s">
        <v>17</v>
      </c>
      <c r="E88" s="27" t="s">
        <v>17</v>
      </c>
      <c r="F88" s="27" t="s">
        <v>17</v>
      </c>
      <c r="G88" s="27" t="s">
        <v>17</v>
      </c>
      <c r="H88" s="27" t="s">
        <v>17</v>
      </c>
      <c r="I88" s="27">
        <f>SUM(J88:L88)</f>
        <v>4.1849999999999998E-2</v>
      </c>
      <c r="J88" s="27">
        <v>0</v>
      </c>
      <c r="K88" s="27">
        <v>0</v>
      </c>
      <c r="L88" s="27">
        <v>4.1849999999999998E-2</v>
      </c>
      <c r="M88" s="27">
        <v>0</v>
      </c>
      <c r="N88" s="17">
        <f>I88</f>
        <v>4.1849999999999998E-2</v>
      </c>
      <c r="O88" s="18" t="s">
        <v>13</v>
      </c>
      <c r="P88" s="17">
        <f>J88</f>
        <v>0</v>
      </c>
      <c r="Q88" s="18" t="s">
        <v>13</v>
      </c>
      <c r="R88" s="17">
        <f>K88</f>
        <v>0</v>
      </c>
      <c r="S88" s="18" t="s">
        <v>13</v>
      </c>
      <c r="T88" s="17">
        <f>L88</f>
        <v>4.1849999999999998E-2</v>
      </c>
      <c r="U88" s="18" t="s">
        <v>13</v>
      </c>
      <c r="V88" s="17">
        <f>M88</f>
        <v>0</v>
      </c>
      <c r="W88" s="18" t="s">
        <v>13</v>
      </c>
      <c r="X88" s="24"/>
      <c r="Y88" s="13"/>
      <c r="Z88" s="13"/>
    </row>
    <row r="89" spans="1:26" ht="31.5" x14ac:dyDescent="0.25">
      <c r="A89" s="36" t="s">
        <v>126</v>
      </c>
      <c r="B89" s="37" t="s">
        <v>127</v>
      </c>
      <c r="C89" s="38" t="s">
        <v>16</v>
      </c>
      <c r="D89" s="39">
        <f t="shared" ref="D89:K89" si="162">SUM(D90,D104,D114,D122,D129,D134,D135)</f>
        <v>0</v>
      </c>
      <c r="E89" s="39">
        <f t="shared" si="162"/>
        <v>0</v>
      </c>
      <c r="F89" s="39">
        <f t="shared" si="162"/>
        <v>0</v>
      </c>
      <c r="G89" s="39">
        <f t="shared" si="162"/>
        <v>0</v>
      </c>
      <c r="H89" s="39">
        <f t="shared" si="162"/>
        <v>0</v>
      </c>
      <c r="I89" s="39">
        <f t="shared" si="162"/>
        <v>23.642232720000003</v>
      </c>
      <c r="J89" s="39">
        <f t="shared" si="162"/>
        <v>0</v>
      </c>
      <c r="K89" s="39">
        <f t="shared" si="162"/>
        <v>0</v>
      </c>
      <c r="L89" s="39">
        <f t="shared" ref="L89:M89" si="163">SUM(L90,L104,L114,L122,L129,L134,L135)</f>
        <v>17.003296280000001</v>
      </c>
      <c r="M89" s="39">
        <f t="shared" si="163"/>
        <v>0</v>
      </c>
      <c r="N89" s="17">
        <f>I89</f>
        <v>23.642232720000003</v>
      </c>
      <c r="O89" s="18" t="s">
        <v>13</v>
      </c>
      <c r="P89" s="17">
        <f>J89</f>
        <v>0</v>
      </c>
      <c r="Q89" s="18" t="s">
        <v>13</v>
      </c>
      <c r="R89" s="17">
        <f>K89</f>
        <v>0</v>
      </c>
      <c r="S89" s="18" t="s">
        <v>13</v>
      </c>
      <c r="T89" s="17">
        <f>L89</f>
        <v>17.003296280000001</v>
      </c>
      <c r="U89" s="18" t="str">
        <f t="shared" ref="U89:U111" si="164">IF((G89)=0,"-",T89/(G89))</f>
        <v>-</v>
      </c>
      <c r="V89" s="17">
        <f>M89</f>
        <v>0</v>
      </c>
      <c r="W89" s="18" t="s">
        <v>13</v>
      </c>
      <c r="X89" s="24"/>
      <c r="Y89" s="13"/>
      <c r="Z89" s="13"/>
    </row>
    <row r="90" spans="1:26" x14ac:dyDescent="0.25">
      <c r="A90" s="40" t="s">
        <v>128</v>
      </c>
      <c r="B90" s="41" t="s">
        <v>129</v>
      </c>
      <c r="C90" s="38" t="s">
        <v>16</v>
      </c>
      <c r="D90" s="39">
        <f t="shared" ref="D90:K90" si="165">SUM(D91,D94,D97,D103)</f>
        <v>0</v>
      </c>
      <c r="E90" s="39">
        <f t="shared" si="165"/>
        <v>0</v>
      </c>
      <c r="F90" s="39">
        <f t="shared" si="165"/>
        <v>0</v>
      </c>
      <c r="G90" s="39">
        <f t="shared" si="165"/>
        <v>0</v>
      </c>
      <c r="H90" s="39">
        <f t="shared" si="165"/>
        <v>0</v>
      </c>
      <c r="I90" s="39">
        <f t="shared" si="165"/>
        <v>0</v>
      </c>
      <c r="J90" s="39">
        <f t="shared" si="165"/>
        <v>0</v>
      </c>
      <c r="K90" s="39">
        <f t="shared" si="165"/>
        <v>0</v>
      </c>
      <c r="L90" s="39">
        <f t="shared" ref="L90:M90" si="166">SUM(L91,L94,L97,L103)</f>
        <v>0</v>
      </c>
      <c r="M90" s="39">
        <f t="shared" si="166"/>
        <v>0</v>
      </c>
      <c r="N90" s="17">
        <f>I90</f>
        <v>0</v>
      </c>
      <c r="O90" s="18" t="s">
        <v>13</v>
      </c>
      <c r="P90" s="17">
        <f t="shared" ref="P90:P93" si="167">J90</f>
        <v>0</v>
      </c>
      <c r="Q90" s="18" t="s">
        <v>13</v>
      </c>
      <c r="R90" s="17">
        <f t="shared" ref="R90:R93" si="168">K90</f>
        <v>0</v>
      </c>
      <c r="S90" s="18" t="s">
        <v>13</v>
      </c>
      <c r="T90" s="17">
        <f t="shared" ref="T90:T93" si="169">L90</f>
        <v>0</v>
      </c>
      <c r="U90" s="18" t="str">
        <f t="shared" si="164"/>
        <v>-</v>
      </c>
      <c r="V90" s="17">
        <f t="shared" ref="V90:V93" si="170">M90</f>
        <v>0</v>
      </c>
      <c r="W90" s="18" t="s">
        <v>13</v>
      </c>
      <c r="X90" s="24"/>
      <c r="Y90" s="13"/>
      <c r="Z90" s="13"/>
    </row>
    <row r="91" spans="1:26" ht="63" x14ac:dyDescent="0.25">
      <c r="A91" s="25" t="s">
        <v>130</v>
      </c>
      <c r="B91" s="15" t="s">
        <v>131</v>
      </c>
      <c r="C91" s="20" t="s">
        <v>16</v>
      </c>
      <c r="D91" s="27">
        <f t="shared" ref="D91:K91" si="171">SUM(D92:D93)</f>
        <v>0</v>
      </c>
      <c r="E91" s="27">
        <f t="shared" si="171"/>
        <v>0</v>
      </c>
      <c r="F91" s="27">
        <f t="shared" si="171"/>
        <v>0</v>
      </c>
      <c r="G91" s="27">
        <f t="shared" si="171"/>
        <v>0</v>
      </c>
      <c r="H91" s="27">
        <f t="shared" si="171"/>
        <v>0</v>
      </c>
      <c r="I91" s="27">
        <f t="shared" si="171"/>
        <v>0</v>
      </c>
      <c r="J91" s="27">
        <f t="shared" si="171"/>
        <v>0</v>
      </c>
      <c r="K91" s="27">
        <f t="shared" si="171"/>
        <v>0</v>
      </c>
      <c r="L91" s="27">
        <f t="shared" ref="L91:M91" si="172">SUM(L92:L93)</f>
        <v>0</v>
      </c>
      <c r="M91" s="27">
        <f t="shared" si="172"/>
        <v>0</v>
      </c>
      <c r="N91" s="17">
        <f t="shared" ref="N91:N93" si="173">I91</f>
        <v>0</v>
      </c>
      <c r="O91" s="18" t="s">
        <v>13</v>
      </c>
      <c r="P91" s="17">
        <f t="shared" si="167"/>
        <v>0</v>
      </c>
      <c r="Q91" s="18" t="s">
        <v>13</v>
      </c>
      <c r="R91" s="17">
        <f t="shared" si="168"/>
        <v>0</v>
      </c>
      <c r="S91" s="18" t="s">
        <v>13</v>
      </c>
      <c r="T91" s="17">
        <f t="shared" si="169"/>
        <v>0</v>
      </c>
      <c r="U91" s="18" t="str">
        <f t="shared" si="164"/>
        <v>-</v>
      </c>
      <c r="V91" s="17">
        <f>M91</f>
        <v>0</v>
      </c>
      <c r="W91" s="18" t="s">
        <v>13</v>
      </c>
      <c r="X91" s="24"/>
      <c r="Y91" s="13"/>
      <c r="Z91" s="13"/>
    </row>
    <row r="92" spans="1:26" ht="31.5" x14ac:dyDescent="0.25">
      <c r="A92" s="25" t="s">
        <v>132</v>
      </c>
      <c r="B92" s="26" t="s">
        <v>133</v>
      </c>
      <c r="C92" s="20" t="s">
        <v>16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17">
        <f t="shared" si="173"/>
        <v>0</v>
      </c>
      <c r="O92" s="18" t="s">
        <v>13</v>
      </c>
      <c r="P92" s="17">
        <f t="shared" si="167"/>
        <v>0</v>
      </c>
      <c r="Q92" s="18" t="s">
        <v>13</v>
      </c>
      <c r="R92" s="17">
        <f t="shared" si="168"/>
        <v>0</v>
      </c>
      <c r="S92" s="18" t="s">
        <v>13</v>
      </c>
      <c r="T92" s="17">
        <f t="shared" si="169"/>
        <v>0</v>
      </c>
      <c r="U92" s="18" t="str">
        <f t="shared" si="164"/>
        <v>-</v>
      </c>
      <c r="V92" s="17">
        <f t="shared" si="170"/>
        <v>0</v>
      </c>
      <c r="W92" s="18" t="s">
        <v>13</v>
      </c>
      <c r="X92" s="24"/>
      <c r="Y92" s="13"/>
      <c r="Z92" s="13"/>
    </row>
    <row r="93" spans="1:26" ht="31.5" x14ac:dyDescent="0.25">
      <c r="A93" s="25" t="s">
        <v>134</v>
      </c>
      <c r="B93" s="26" t="s">
        <v>133</v>
      </c>
      <c r="C93" s="20" t="s">
        <v>16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17">
        <f t="shared" si="173"/>
        <v>0</v>
      </c>
      <c r="O93" s="18" t="s">
        <v>13</v>
      </c>
      <c r="P93" s="17">
        <f t="shared" si="167"/>
        <v>0</v>
      </c>
      <c r="Q93" s="18" t="s">
        <v>13</v>
      </c>
      <c r="R93" s="17">
        <f t="shared" si="168"/>
        <v>0</v>
      </c>
      <c r="S93" s="18" t="s">
        <v>13</v>
      </c>
      <c r="T93" s="17">
        <f t="shared" si="169"/>
        <v>0</v>
      </c>
      <c r="U93" s="18" t="str">
        <f t="shared" si="164"/>
        <v>-</v>
      </c>
      <c r="V93" s="17">
        <f t="shared" si="170"/>
        <v>0</v>
      </c>
      <c r="W93" s="18" t="s">
        <v>13</v>
      </c>
      <c r="X93" s="24"/>
      <c r="Y93" s="13"/>
      <c r="Z93" s="13"/>
    </row>
    <row r="94" spans="1:26" ht="72.75" customHeight="1" x14ac:dyDescent="0.25">
      <c r="A94" s="25" t="s">
        <v>135</v>
      </c>
      <c r="B94" s="15" t="s">
        <v>136</v>
      </c>
      <c r="C94" s="20" t="s">
        <v>16</v>
      </c>
      <c r="D94" s="27">
        <f t="shared" ref="D94:K94" si="174">SUM(D95:D96)</f>
        <v>0</v>
      </c>
      <c r="E94" s="27">
        <f t="shared" si="174"/>
        <v>0</v>
      </c>
      <c r="F94" s="27">
        <f t="shared" si="174"/>
        <v>0</v>
      </c>
      <c r="G94" s="27">
        <f t="shared" si="174"/>
        <v>0</v>
      </c>
      <c r="H94" s="27">
        <f t="shared" si="174"/>
        <v>0</v>
      </c>
      <c r="I94" s="27">
        <f t="shared" si="174"/>
        <v>0</v>
      </c>
      <c r="J94" s="27">
        <f t="shared" si="174"/>
        <v>0</v>
      </c>
      <c r="K94" s="27">
        <f t="shared" si="174"/>
        <v>0</v>
      </c>
      <c r="L94" s="27">
        <f t="shared" ref="L94:M94" si="175">SUM(L95:L96)</f>
        <v>0</v>
      </c>
      <c r="M94" s="27">
        <f t="shared" si="175"/>
        <v>0</v>
      </c>
      <c r="N94" s="17">
        <f>I94</f>
        <v>0</v>
      </c>
      <c r="O94" s="18" t="s">
        <v>13</v>
      </c>
      <c r="P94" s="17">
        <f>J94</f>
        <v>0</v>
      </c>
      <c r="Q94" s="18" t="s">
        <v>13</v>
      </c>
      <c r="R94" s="17">
        <f>K94</f>
        <v>0</v>
      </c>
      <c r="S94" s="18" t="s">
        <v>13</v>
      </c>
      <c r="T94" s="17">
        <f>L94</f>
        <v>0</v>
      </c>
      <c r="U94" s="18" t="str">
        <f t="shared" si="164"/>
        <v>-</v>
      </c>
      <c r="V94" s="17">
        <f>M94</f>
        <v>0</v>
      </c>
      <c r="W94" s="18" t="s">
        <v>13</v>
      </c>
      <c r="X94" s="24"/>
      <c r="Y94" s="13"/>
      <c r="Z94" s="13"/>
    </row>
    <row r="95" spans="1:26" ht="31.5" x14ac:dyDescent="0.25">
      <c r="A95" s="25" t="s">
        <v>137</v>
      </c>
      <c r="B95" s="26" t="s">
        <v>138</v>
      </c>
      <c r="C95" s="20" t="s">
        <v>16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17">
        <f t="shared" ref="N95:N109" si="176">I95-D95</f>
        <v>0</v>
      </c>
      <c r="O95" s="18" t="str">
        <f t="shared" ref="O95:O109" si="177">IF((D95)=0,"-",N95/(D95))</f>
        <v>-</v>
      </c>
      <c r="P95" s="17">
        <f t="shared" ref="P95:P109" si="178">J95-E95</f>
        <v>0</v>
      </c>
      <c r="Q95" s="18" t="str">
        <f t="shared" ref="Q95:Q109" si="179">IF((E95)=0,"-",P95/(E95))</f>
        <v>-</v>
      </c>
      <c r="R95" s="17">
        <f t="shared" ref="R95:R109" si="180">K95-F95</f>
        <v>0</v>
      </c>
      <c r="S95" s="18" t="str">
        <f t="shared" ref="S95:S109" si="181">IF((F95)=0,"-",R95/(F95))</f>
        <v>-</v>
      </c>
      <c r="T95" s="17">
        <f t="shared" ref="T95:T109" si="182">L95-G95</f>
        <v>0</v>
      </c>
      <c r="U95" s="18" t="str">
        <f t="shared" si="164"/>
        <v>-</v>
      </c>
      <c r="V95" s="17">
        <f t="shared" ref="V95:V109" si="183">M95-H95</f>
        <v>0</v>
      </c>
      <c r="W95" s="18" t="str">
        <f t="shared" ref="W95:W109" si="184">IF((H95)=0,"-",V95/(H95))</f>
        <v>-</v>
      </c>
      <c r="X95" s="37"/>
      <c r="Y95" s="13"/>
      <c r="Z95" s="13"/>
    </row>
    <row r="96" spans="1:26" ht="31.5" x14ac:dyDescent="0.25">
      <c r="A96" s="25" t="s">
        <v>139</v>
      </c>
      <c r="B96" s="26" t="s">
        <v>133</v>
      </c>
      <c r="C96" s="20" t="s">
        <v>16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17">
        <f t="shared" si="176"/>
        <v>0</v>
      </c>
      <c r="O96" s="18" t="str">
        <f t="shared" si="177"/>
        <v>-</v>
      </c>
      <c r="P96" s="17">
        <f t="shared" si="178"/>
        <v>0</v>
      </c>
      <c r="Q96" s="18" t="str">
        <f t="shared" si="179"/>
        <v>-</v>
      </c>
      <c r="R96" s="17">
        <f t="shared" si="180"/>
        <v>0</v>
      </c>
      <c r="S96" s="18" t="str">
        <f t="shared" si="181"/>
        <v>-</v>
      </c>
      <c r="T96" s="17">
        <f t="shared" si="182"/>
        <v>0</v>
      </c>
      <c r="U96" s="18" t="str">
        <f t="shared" si="164"/>
        <v>-</v>
      </c>
      <c r="V96" s="17">
        <f t="shared" si="183"/>
        <v>0</v>
      </c>
      <c r="W96" s="18" t="str">
        <f t="shared" si="184"/>
        <v>-</v>
      </c>
      <c r="X96" s="42"/>
      <c r="Y96" s="13"/>
      <c r="Z96" s="13"/>
    </row>
    <row r="97" spans="1:26" ht="31.5" x14ac:dyDescent="0.25">
      <c r="A97" s="25" t="s">
        <v>140</v>
      </c>
      <c r="B97" s="15" t="s">
        <v>141</v>
      </c>
      <c r="C97" s="20" t="s">
        <v>16</v>
      </c>
      <c r="D97" s="27">
        <f t="shared" ref="D97:K97" si="185">SUM(D98:D102)</f>
        <v>0</v>
      </c>
      <c r="E97" s="27">
        <f t="shared" si="185"/>
        <v>0</v>
      </c>
      <c r="F97" s="27">
        <f t="shared" si="185"/>
        <v>0</v>
      </c>
      <c r="G97" s="27">
        <f t="shared" si="185"/>
        <v>0</v>
      </c>
      <c r="H97" s="27">
        <f t="shared" si="185"/>
        <v>0</v>
      </c>
      <c r="I97" s="27">
        <f t="shared" si="185"/>
        <v>0</v>
      </c>
      <c r="J97" s="27">
        <f t="shared" si="185"/>
        <v>0</v>
      </c>
      <c r="K97" s="27">
        <f t="shared" si="185"/>
        <v>0</v>
      </c>
      <c r="L97" s="27">
        <f t="shared" ref="L97:M97" si="186">SUM(L98:L102)</f>
        <v>0</v>
      </c>
      <c r="M97" s="27">
        <f t="shared" si="186"/>
        <v>0</v>
      </c>
      <c r="N97" s="17">
        <f t="shared" si="176"/>
        <v>0</v>
      </c>
      <c r="O97" s="18" t="str">
        <f t="shared" si="177"/>
        <v>-</v>
      </c>
      <c r="P97" s="17">
        <f t="shared" si="178"/>
        <v>0</v>
      </c>
      <c r="Q97" s="18" t="str">
        <f t="shared" si="179"/>
        <v>-</v>
      </c>
      <c r="R97" s="17">
        <f t="shared" si="180"/>
        <v>0</v>
      </c>
      <c r="S97" s="18" t="str">
        <f t="shared" si="181"/>
        <v>-</v>
      </c>
      <c r="T97" s="17">
        <f t="shared" si="182"/>
        <v>0</v>
      </c>
      <c r="U97" s="18" t="str">
        <f t="shared" si="164"/>
        <v>-</v>
      </c>
      <c r="V97" s="17">
        <f t="shared" si="183"/>
        <v>0</v>
      </c>
      <c r="W97" s="18" t="str">
        <f t="shared" si="184"/>
        <v>-</v>
      </c>
      <c r="X97" s="24"/>
      <c r="Y97" s="13"/>
      <c r="Z97" s="13"/>
    </row>
    <row r="98" spans="1:26" ht="47.25" x14ac:dyDescent="0.25">
      <c r="A98" s="25" t="s">
        <v>142</v>
      </c>
      <c r="B98" s="15" t="s">
        <v>143</v>
      </c>
      <c r="C98" s="20" t="s">
        <v>16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17">
        <f t="shared" si="176"/>
        <v>0</v>
      </c>
      <c r="O98" s="18" t="str">
        <f t="shared" si="177"/>
        <v>-</v>
      </c>
      <c r="P98" s="17">
        <f t="shared" si="178"/>
        <v>0</v>
      </c>
      <c r="Q98" s="18" t="str">
        <f t="shared" si="179"/>
        <v>-</v>
      </c>
      <c r="R98" s="17">
        <f t="shared" si="180"/>
        <v>0</v>
      </c>
      <c r="S98" s="18" t="str">
        <f t="shared" si="181"/>
        <v>-</v>
      </c>
      <c r="T98" s="17">
        <f t="shared" si="182"/>
        <v>0</v>
      </c>
      <c r="U98" s="18" t="str">
        <f t="shared" si="164"/>
        <v>-</v>
      </c>
      <c r="V98" s="17">
        <f t="shared" si="183"/>
        <v>0</v>
      </c>
      <c r="W98" s="18" t="str">
        <f t="shared" si="184"/>
        <v>-</v>
      </c>
      <c r="X98" s="24"/>
      <c r="Y98" s="13"/>
      <c r="Z98" s="13"/>
    </row>
    <row r="99" spans="1:26" ht="63" x14ac:dyDescent="0.25">
      <c r="A99" s="25" t="s">
        <v>144</v>
      </c>
      <c r="B99" s="15" t="s">
        <v>145</v>
      </c>
      <c r="C99" s="20" t="s">
        <v>16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17">
        <f t="shared" si="176"/>
        <v>0</v>
      </c>
      <c r="O99" s="18" t="str">
        <f t="shared" si="177"/>
        <v>-</v>
      </c>
      <c r="P99" s="17">
        <f t="shared" si="178"/>
        <v>0</v>
      </c>
      <c r="Q99" s="18" t="str">
        <f t="shared" si="179"/>
        <v>-</v>
      </c>
      <c r="R99" s="17">
        <f t="shared" si="180"/>
        <v>0</v>
      </c>
      <c r="S99" s="18" t="str">
        <f t="shared" si="181"/>
        <v>-</v>
      </c>
      <c r="T99" s="17">
        <f t="shared" si="182"/>
        <v>0</v>
      </c>
      <c r="U99" s="18" t="str">
        <f t="shared" si="164"/>
        <v>-</v>
      </c>
      <c r="V99" s="17">
        <f t="shared" si="183"/>
        <v>0</v>
      </c>
      <c r="W99" s="18" t="str">
        <f t="shared" si="184"/>
        <v>-</v>
      </c>
      <c r="X99" s="24"/>
      <c r="Y99" s="13"/>
      <c r="Z99" s="13"/>
    </row>
    <row r="100" spans="1:26" ht="47.25" x14ac:dyDescent="0.25">
      <c r="A100" s="25" t="s">
        <v>146</v>
      </c>
      <c r="B100" s="15" t="s">
        <v>147</v>
      </c>
      <c r="C100" s="20" t="s">
        <v>16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17">
        <f t="shared" si="176"/>
        <v>0</v>
      </c>
      <c r="O100" s="18" t="str">
        <f t="shared" si="177"/>
        <v>-</v>
      </c>
      <c r="P100" s="17">
        <f t="shared" si="178"/>
        <v>0</v>
      </c>
      <c r="Q100" s="18" t="str">
        <f t="shared" si="179"/>
        <v>-</v>
      </c>
      <c r="R100" s="17">
        <f t="shared" si="180"/>
        <v>0</v>
      </c>
      <c r="S100" s="18" t="str">
        <f t="shared" si="181"/>
        <v>-</v>
      </c>
      <c r="T100" s="17">
        <f t="shared" si="182"/>
        <v>0</v>
      </c>
      <c r="U100" s="18" t="str">
        <f t="shared" si="164"/>
        <v>-</v>
      </c>
      <c r="V100" s="17">
        <f t="shared" si="183"/>
        <v>0</v>
      </c>
      <c r="W100" s="18" t="str">
        <f t="shared" si="184"/>
        <v>-</v>
      </c>
      <c r="X100" s="24"/>
      <c r="Y100" s="13"/>
      <c r="Z100" s="13"/>
    </row>
    <row r="101" spans="1:26" ht="63" x14ac:dyDescent="0.25">
      <c r="A101" s="25" t="s">
        <v>148</v>
      </c>
      <c r="B101" s="15" t="s">
        <v>149</v>
      </c>
      <c r="C101" s="20" t="s">
        <v>16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17">
        <f t="shared" si="176"/>
        <v>0</v>
      </c>
      <c r="O101" s="18" t="str">
        <f t="shared" si="177"/>
        <v>-</v>
      </c>
      <c r="P101" s="17">
        <f t="shared" si="178"/>
        <v>0</v>
      </c>
      <c r="Q101" s="18" t="str">
        <f t="shared" si="179"/>
        <v>-</v>
      </c>
      <c r="R101" s="17">
        <f t="shared" si="180"/>
        <v>0</v>
      </c>
      <c r="S101" s="18" t="str">
        <f t="shared" si="181"/>
        <v>-</v>
      </c>
      <c r="T101" s="17">
        <f t="shared" si="182"/>
        <v>0</v>
      </c>
      <c r="U101" s="18" t="str">
        <f t="shared" si="164"/>
        <v>-</v>
      </c>
      <c r="V101" s="17">
        <f t="shared" si="183"/>
        <v>0</v>
      </c>
      <c r="W101" s="18" t="str">
        <f t="shared" si="184"/>
        <v>-</v>
      </c>
      <c r="X101" s="24"/>
      <c r="Y101" s="13"/>
      <c r="Z101" s="13"/>
    </row>
    <row r="102" spans="1:26" ht="63" x14ac:dyDescent="0.25">
      <c r="A102" s="25" t="s">
        <v>150</v>
      </c>
      <c r="B102" s="15" t="s">
        <v>151</v>
      </c>
      <c r="C102" s="20" t="s">
        <v>16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17">
        <f t="shared" si="176"/>
        <v>0</v>
      </c>
      <c r="O102" s="18" t="str">
        <f t="shared" si="177"/>
        <v>-</v>
      </c>
      <c r="P102" s="17">
        <f t="shared" si="178"/>
        <v>0</v>
      </c>
      <c r="Q102" s="18" t="str">
        <f t="shared" si="179"/>
        <v>-</v>
      </c>
      <c r="R102" s="17">
        <f t="shared" si="180"/>
        <v>0</v>
      </c>
      <c r="S102" s="18" t="str">
        <f t="shared" si="181"/>
        <v>-</v>
      </c>
      <c r="T102" s="17">
        <f t="shared" si="182"/>
        <v>0</v>
      </c>
      <c r="U102" s="18" t="str">
        <f t="shared" si="164"/>
        <v>-</v>
      </c>
      <c r="V102" s="17">
        <f t="shared" si="183"/>
        <v>0</v>
      </c>
      <c r="W102" s="18" t="str">
        <f t="shared" si="184"/>
        <v>-</v>
      </c>
      <c r="X102" s="24"/>
      <c r="Y102" s="13"/>
      <c r="Z102" s="13"/>
    </row>
    <row r="103" spans="1:26" ht="31.5" x14ac:dyDescent="0.25">
      <c r="A103" s="25" t="s">
        <v>152</v>
      </c>
      <c r="B103" s="15" t="s">
        <v>153</v>
      </c>
      <c r="C103" s="20" t="s">
        <v>16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17">
        <f t="shared" si="176"/>
        <v>0</v>
      </c>
      <c r="O103" s="18" t="str">
        <f t="shared" si="177"/>
        <v>-</v>
      </c>
      <c r="P103" s="17">
        <f t="shared" si="178"/>
        <v>0</v>
      </c>
      <c r="Q103" s="18" t="str">
        <f t="shared" si="179"/>
        <v>-</v>
      </c>
      <c r="R103" s="17">
        <f t="shared" si="180"/>
        <v>0</v>
      </c>
      <c r="S103" s="18" t="str">
        <f t="shared" si="181"/>
        <v>-</v>
      </c>
      <c r="T103" s="17">
        <f t="shared" si="182"/>
        <v>0</v>
      </c>
      <c r="U103" s="18" t="str">
        <f t="shared" si="164"/>
        <v>-</v>
      </c>
      <c r="V103" s="17">
        <f t="shared" si="183"/>
        <v>0</v>
      </c>
      <c r="W103" s="18" t="str">
        <f t="shared" si="184"/>
        <v>-</v>
      </c>
      <c r="X103" s="24"/>
      <c r="Y103" s="13"/>
      <c r="Z103" s="13"/>
    </row>
    <row r="104" spans="1:26" ht="47.25" x14ac:dyDescent="0.25">
      <c r="A104" s="25" t="s">
        <v>154</v>
      </c>
      <c r="B104" s="15" t="s">
        <v>155</v>
      </c>
      <c r="C104" s="20" t="s">
        <v>16</v>
      </c>
      <c r="D104" s="27">
        <f t="shared" ref="D104:K104" si="187">SUM(D105,D107,D109,D111)</f>
        <v>0</v>
      </c>
      <c r="E104" s="27">
        <f t="shared" si="187"/>
        <v>0</v>
      </c>
      <c r="F104" s="27">
        <f t="shared" si="187"/>
        <v>0</v>
      </c>
      <c r="G104" s="27">
        <f t="shared" si="187"/>
        <v>0</v>
      </c>
      <c r="H104" s="27">
        <f t="shared" si="187"/>
        <v>0</v>
      </c>
      <c r="I104" s="27">
        <f t="shared" si="187"/>
        <v>16.554136280000002</v>
      </c>
      <c r="J104" s="27">
        <f t="shared" si="187"/>
        <v>0</v>
      </c>
      <c r="K104" s="27">
        <f t="shared" si="187"/>
        <v>0</v>
      </c>
      <c r="L104" s="27">
        <f t="shared" ref="L104:M104" si="188">SUM(L105,L107,L109,L111)</f>
        <v>9.9151998399999997</v>
      </c>
      <c r="M104" s="27">
        <f t="shared" si="188"/>
        <v>0</v>
      </c>
      <c r="N104" s="17">
        <f t="shared" si="176"/>
        <v>16.554136280000002</v>
      </c>
      <c r="O104" s="18" t="str">
        <f t="shared" si="177"/>
        <v>-</v>
      </c>
      <c r="P104" s="17">
        <f t="shared" si="178"/>
        <v>0</v>
      </c>
      <c r="Q104" s="18" t="str">
        <f t="shared" si="179"/>
        <v>-</v>
      </c>
      <c r="R104" s="17">
        <f t="shared" si="180"/>
        <v>0</v>
      </c>
      <c r="S104" s="18" t="str">
        <f t="shared" si="181"/>
        <v>-</v>
      </c>
      <c r="T104" s="17">
        <f t="shared" si="182"/>
        <v>9.9151998399999997</v>
      </c>
      <c r="U104" s="18" t="str">
        <f t="shared" si="164"/>
        <v>-</v>
      </c>
      <c r="V104" s="17">
        <f t="shared" si="183"/>
        <v>0</v>
      </c>
      <c r="W104" s="18" t="str">
        <f t="shared" si="184"/>
        <v>-</v>
      </c>
      <c r="X104" s="24"/>
      <c r="Y104" s="13"/>
      <c r="Z104" s="13"/>
    </row>
    <row r="105" spans="1:26" ht="31.5" x14ac:dyDescent="0.25">
      <c r="A105" s="25" t="s">
        <v>156</v>
      </c>
      <c r="B105" s="15" t="s">
        <v>157</v>
      </c>
      <c r="C105" s="20" t="s">
        <v>16</v>
      </c>
      <c r="D105" s="27">
        <f t="shared" ref="D105:K105" si="189">SUM(D106:D106)</f>
        <v>0</v>
      </c>
      <c r="E105" s="27">
        <f t="shared" si="189"/>
        <v>0</v>
      </c>
      <c r="F105" s="27">
        <f t="shared" si="189"/>
        <v>0</v>
      </c>
      <c r="G105" s="27">
        <f t="shared" si="189"/>
        <v>0</v>
      </c>
      <c r="H105" s="27">
        <f t="shared" si="189"/>
        <v>0</v>
      </c>
      <c r="I105" s="27">
        <f t="shared" si="189"/>
        <v>8.1725958399999996</v>
      </c>
      <c r="J105" s="27">
        <f t="shared" si="189"/>
        <v>0</v>
      </c>
      <c r="K105" s="27">
        <f t="shared" si="189"/>
        <v>0</v>
      </c>
      <c r="L105" s="27">
        <f t="shared" ref="L105:M105" si="190">SUM(L106:L106)</f>
        <v>8.1725958399999996</v>
      </c>
      <c r="M105" s="27">
        <f t="shared" si="190"/>
        <v>0</v>
      </c>
      <c r="N105" s="17">
        <f t="shared" si="176"/>
        <v>8.1725958399999996</v>
      </c>
      <c r="O105" s="18" t="str">
        <f t="shared" si="177"/>
        <v>-</v>
      </c>
      <c r="P105" s="17">
        <f t="shared" si="178"/>
        <v>0</v>
      </c>
      <c r="Q105" s="18" t="str">
        <f t="shared" si="179"/>
        <v>-</v>
      </c>
      <c r="R105" s="17">
        <f t="shared" si="180"/>
        <v>0</v>
      </c>
      <c r="S105" s="18" t="str">
        <f t="shared" si="181"/>
        <v>-</v>
      </c>
      <c r="T105" s="17">
        <f t="shared" si="182"/>
        <v>8.1725958399999996</v>
      </c>
      <c r="U105" s="18" t="str">
        <f t="shared" si="164"/>
        <v>-</v>
      </c>
      <c r="V105" s="17">
        <f t="shared" si="183"/>
        <v>0</v>
      </c>
      <c r="W105" s="18" t="str">
        <f t="shared" si="184"/>
        <v>-</v>
      </c>
      <c r="X105" s="24"/>
      <c r="Y105" s="13"/>
      <c r="Z105" s="13"/>
    </row>
    <row r="106" spans="1:26" x14ac:dyDescent="0.25">
      <c r="A106" s="25" t="s">
        <v>156</v>
      </c>
      <c r="B106" s="29" t="s">
        <v>261</v>
      </c>
      <c r="C106" s="20" t="s">
        <v>284</v>
      </c>
      <c r="D106" s="27" t="s">
        <v>17</v>
      </c>
      <c r="E106" s="27" t="s">
        <v>17</v>
      </c>
      <c r="F106" s="27" t="s">
        <v>17</v>
      </c>
      <c r="G106" s="27" t="s">
        <v>17</v>
      </c>
      <c r="H106" s="27" t="s">
        <v>17</v>
      </c>
      <c r="I106" s="27">
        <f>SUM(J106:L106)</f>
        <v>8.1725958399999996</v>
      </c>
      <c r="J106" s="27">
        <v>0</v>
      </c>
      <c r="K106" s="27">
        <v>0</v>
      </c>
      <c r="L106" s="27">
        <v>8.1725958399999996</v>
      </c>
      <c r="M106" s="27">
        <v>0</v>
      </c>
      <c r="N106" s="17">
        <f>I106</f>
        <v>8.1725958399999996</v>
      </c>
      <c r="O106" s="18" t="s">
        <v>13</v>
      </c>
      <c r="P106" s="17">
        <f>J106</f>
        <v>0</v>
      </c>
      <c r="Q106" s="18" t="s">
        <v>13</v>
      </c>
      <c r="R106" s="17">
        <f>K106</f>
        <v>0</v>
      </c>
      <c r="S106" s="18" t="s">
        <v>13</v>
      </c>
      <c r="T106" s="17">
        <f>L106</f>
        <v>8.1725958399999996</v>
      </c>
      <c r="U106" s="18" t="s">
        <v>13</v>
      </c>
      <c r="V106" s="17">
        <f>M106</f>
        <v>0</v>
      </c>
      <c r="W106" s="18" t="s">
        <v>13</v>
      </c>
      <c r="X106" s="24"/>
      <c r="Y106" s="13"/>
      <c r="Z106" s="13"/>
    </row>
    <row r="107" spans="1:26" x14ac:dyDescent="0.25">
      <c r="A107" s="25" t="s">
        <v>158</v>
      </c>
      <c r="B107" s="15" t="s">
        <v>159</v>
      </c>
      <c r="C107" s="20" t="s">
        <v>16</v>
      </c>
      <c r="D107" s="27">
        <f t="shared" ref="D107:K107" si="191">SUM(D108:D108)</f>
        <v>0</v>
      </c>
      <c r="E107" s="27">
        <f t="shared" si="191"/>
        <v>0</v>
      </c>
      <c r="F107" s="27">
        <f t="shared" si="191"/>
        <v>0</v>
      </c>
      <c r="G107" s="27">
        <f t="shared" si="191"/>
        <v>0</v>
      </c>
      <c r="H107" s="27">
        <f t="shared" si="191"/>
        <v>0</v>
      </c>
      <c r="I107" s="27">
        <f t="shared" si="191"/>
        <v>0.25940400000000002</v>
      </c>
      <c r="J107" s="27">
        <f t="shared" si="191"/>
        <v>0</v>
      </c>
      <c r="K107" s="27">
        <f t="shared" si="191"/>
        <v>0</v>
      </c>
      <c r="L107" s="27">
        <f t="shared" ref="L107:M107" si="192">SUM(L108:L108)</f>
        <v>0.25940400000000002</v>
      </c>
      <c r="M107" s="27">
        <f t="shared" si="192"/>
        <v>0</v>
      </c>
      <c r="N107" s="17">
        <f t="shared" si="176"/>
        <v>0.25940400000000002</v>
      </c>
      <c r="O107" s="18" t="str">
        <f t="shared" si="177"/>
        <v>-</v>
      </c>
      <c r="P107" s="17">
        <f t="shared" si="178"/>
        <v>0</v>
      </c>
      <c r="Q107" s="18" t="str">
        <f t="shared" si="179"/>
        <v>-</v>
      </c>
      <c r="R107" s="17">
        <f t="shared" si="180"/>
        <v>0</v>
      </c>
      <c r="S107" s="18" t="str">
        <f t="shared" si="181"/>
        <v>-</v>
      </c>
      <c r="T107" s="17">
        <f t="shared" si="182"/>
        <v>0.25940400000000002</v>
      </c>
      <c r="U107" s="18" t="str">
        <f t="shared" si="164"/>
        <v>-</v>
      </c>
      <c r="V107" s="17">
        <f t="shared" si="183"/>
        <v>0</v>
      </c>
      <c r="W107" s="18" t="str">
        <f t="shared" si="184"/>
        <v>-</v>
      </c>
      <c r="X107" s="24"/>
      <c r="Y107" s="13"/>
      <c r="Z107" s="13"/>
    </row>
    <row r="108" spans="1:26" x14ac:dyDescent="0.25">
      <c r="A108" s="25" t="s">
        <v>158</v>
      </c>
      <c r="B108" s="43" t="s">
        <v>249</v>
      </c>
      <c r="C108" s="20" t="s">
        <v>285</v>
      </c>
      <c r="D108" s="27" t="s">
        <v>17</v>
      </c>
      <c r="E108" s="27" t="s">
        <v>17</v>
      </c>
      <c r="F108" s="27" t="s">
        <v>17</v>
      </c>
      <c r="G108" s="27" t="s">
        <v>17</v>
      </c>
      <c r="H108" s="27" t="s">
        <v>17</v>
      </c>
      <c r="I108" s="27">
        <f>SUM(J108:L108)</f>
        <v>0.25940400000000002</v>
      </c>
      <c r="J108" s="27">
        <v>0</v>
      </c>
      <c r="K108" s="27">
        <v>0</v>
      </c>
      <c r="L108" s="27">
        <v>0.25940400000000002</v>
      </c>
      <c r="M108" s="27">
        <v>0</v>
      </c>
      <c r="N108" s="17">
        <f>I108</f>
        <v>0.25940400000000002</v>
      </c>
      <c r="O108" s="18" t="s">
        <v>13</v>
      </c>
      <c r="P108" s="17">
        <f>J108</f>
        <v>0</v>
      </c>
      <c r="Q108" s="18" t="s">
        <v>13</v>
      </c>
      <c r="R108" s="17">
        <f>K108</f>
        <v>0</v>
      </c>
      <c r="S108" s="18" t="s">
        <v>13</v>
      </c>
      <c r="T108" s="17">
        <f>L108</f>
        <v>0.25940400000000002</v>
      </c>
      <c r="U108" s="18" t="s">
        <v>13</v>
      </c>
      <c r="V108" s="17">
        <f>M108</f>
        <v>0</v>
      </c>
      <c r="W108" s="18" t="s">
        <v>13</v>
      </c>
      <c r="X108" s="24"/>
      <c r="Y108" s="13"/>
      <c r="Z108" s="13"/>
    </row>
    <row r="109" spans="1:26" x14ac:dyDescent="0.25">
      <c r="A109" s="25" t="s">
        <v>160</v>
      </c>
      <c r="B109" s="15" t="s">
        <v>161</v>
      </c>
      <c r="C109" s="20" t="s">
        <v>16</v>
      </c>
      <c r="D109" s="27">
        <f t="shared" ref="D109:K109" si="193">SUM(D110:D110)</f>
        <v>0</v>
      </c>
      <c r="E109" s="27">
        <f t="shared" si="193"/>
        <v>0</v>
      </c>
      <c r="F109" s="27">
        <f t="shared" si="193"/>
        <v>0</v>
      </c>
      <c r="G109" s="27">
        <f t="shared" si="193"/>
        <v>0</v>
      </c>
      <c r="H109" s="27">
        <f t="shared" si="193"/>
        <v>0</v>
      </c>
      <c r="I109" s="27">
        <f t="shared" si="193"/>
        <v>0</v>
      </c>
      <c r="J109" s="27">
        <f t="shared" si="193"/>
        <v>0</v>
      </c>
      <c r="K109" s="27">
        <f t="shared" si="193"/>
        <v>0</v>
      </c>
      <c r="L109" s="27">
        <f t="shared" ref="L109:M109" si="194">SUM(L110:L110)</f>
        <v>0</v>
      </c>
      <c r="M109" s="27">
        <f t="shared" si="194"/>
        <v>0</v>
      </c>
      <c r="N109" s="17">
        <f t="shared" si="176"/>
        <v>0</v>
      </c>
      <c r="O109" s="18" t="str">
        <f t="shared" si="177"/>
        <v>-</v>
      </c>
      <c r="P109" s="17">
        <f t="shared" si="178"/>
        <v>0</v>
      </c>
      <c r="Q109" s="18" t="str">
        <f t="shared" si="179"/>
        <v>-</v>
      </c>
      <c r="R109" s="17">
        <f t="shared" si="180"/>
        <v>0</v>
      </c>
      <c r="S109" s="18" t="str">
        <f t="shared" si="181"/>
        <v>-</v>
      </c>
      <c r="T109" s="17">
        <f t="shared" si="182"/>
        <v>0</v>
      </c>
      <c r="U109" s="18" t="str">
        <f t="shared" si="164"/>
        <v>-</v>
      </c>
      <c r="V109" s="17">
        <f t="shared" si="183"/>
        <v>0</v>
      </c>
      <c r="W109" s="18" t="str">
        <f t="shared" si="184"/>
        <v>-</v>
      </c>
      <c r="X109" s="24"/>
      <c r="Y109" s="13"/>
      <c r="Z109" s="13"/>
    </row>
    <row r="110" spans="1:26" ht="63" x14ac:dyDescent="0.25">
      <c r="A110" s="25" t="s">
        <v>160</v>
      </c>
      <c r="B110" s="44" t="s">
        <v>272</v>
      </c>
      <c r="C110" s="45" t="s">
        <v>286</v>
      </c>
      <c r="D110" s="27" t="s">
        <v>17</v>
      </c>
      <c r="E110" s="27" t="s">
        <v>17</v>
      </c>
      <c r="F110" s="27" t="s">
        <v>17</v>
      </c>
      <c r="G110" s="27" t="s">
        <v>17</v>
      </c>
      <c r="H110" s="27" t="s">
        <v>17</v>
      </c>
      <c r="I110" s="27">
        <f>SUM(J110:L110)</f>
        <v>0</v>
      </c>
      <c r="J110" s="27">
        <f t="shared" ref="J110:M110" si="195">SUM(J111,J115,J118,J120)</f>
        <v>0</v>
      </c>
      <c r="K110" s="27">
        <f t="shared" si="195"/>
        <v>0</v>
      </c>
      <c r="L110" s="27">
        <v>0</v>
      </c>
      <c r="M110" s="27">
        <f t="shared" si="195"/>
        <v>0</v>
      </c>
      <c r="N110" s="17">
        <f>I110</f>
        <v>0</v>
      </c>
      <c r="O110" s="18" t="s">
        <v>13</v>
      </c>
      <c r="P110" s="17">
        <f>J110</f>
        <v>0</v>
      </c>
      <c r="Q110" s="18" t="s">
        <v>13</v>
      </c>
      <c r="R110" s="17">
        <f>K110</f>
        <v>0</v>
      </c>
      <c r="S110" s="18" t="s">
        <v>13</v>
      </c>
      <c r="T110" s="17">
        <f>L110</f>
        <v>0</v>
      </c>
      <c r="U110" s="18" t="s">
        <v>13</v>
      </c>
      <c r="V110" s="17">
        <f>M110</f>
        <v>0</v>
      </c>
      <c r="W110" s="18" t="s">
        <v>13</v>
      </c>
      <c r="X110" s="24"/>
      <c r="Y110" s="13"/>
      <c r="Z110" s="13"/>
    </row>
    <row r="111" spans="1:26" x14ac:dyDescent="0.25">
      <c r="A111" s="25" t="s">
        <v>162</v>
      </c>
      <c r="B111" s="15" t="s">
        <v>112</v>
      </c>
      <c r="C111" s="20" t="s">
        <v>16</v>
      </c>
      <c r="D111" s="27">
        <f t="shared" ref="D111:H111" si="196">SUM(D112:D113)</f>
        <v>0</v>
      </c>
      <c r="E111" s="27">
        <f t="shared" si="196"/>
        <v>0</v>
      </c>
      <c r="F111" s="27">
        <f t="shared" si="196"/>
        <v>0</v>
      </c>
      <c r="G111" s="27">
        <f t="shared" si="196"/>
        <v>0</v>
      </c>
      <c r="H111" s="27">
        <f t="shared" si="196"/>
        <v>0</v>
      </c>
      <c r="I111" s="27">
        <f t="shared" ref="I111:K111" si="197">SUM(I112:I114)</f>
        <v>8.1221364400000002</v>
      </c>
      <c r="J111" s="27">
        <f t="shared" si="197"/>
        <v>0</v>
      </c>
      <c r="K111" s="27">
        <f t="shared" si="197"/>
        <v>0</v>
      </c>
      <c r="L111" s="27">
        <f t="shared" ref="L111:M111" si="198">SUM(L112:L113)</f>
        <v>1.4832000000000001</v>
      </c>
      <c r="M111" s="27">
        <f t="shared" si="198"/>
        <v>0</v>
      </c>
      <c r="N111" s="17">
        <f>I111</f>
        <v>8.1221364400000002</v>
      </c>
      <c r="O111" s="18" t="s">
        <v>13</v>
      </c>
      <c r="P111" s="17">
        <f>J111</f>
        <v>0</v>
      </c>
      <c r="Q111" s="18" t="s">
        <v>13</v>
      </c>
      <c r="R111" s="17">
        <f>K111</f>
        <v>0</v>
      </c>
      <c r="S111" s="18">
        <f>K111</f>
        <v>0</v>
      </c>
      <c r="T111" s="17">
        <f>L111</f>
        <v>1.4832000000000001</v>
      </c>
      <c r="U111" s="18" t="str">
        <f t="shared" si="164"/>
        <v>-</v>
      </c>
      <c r="V111" s="17">
        <f>M111</f>
        <v>0</v>
      </c>
      <c r="W111" s="18" t="s">
        <v>13</v>
      </c>
      <c r="X111" s="24"/>
      <c r="Y111" s="13"/>
      <c r="Z111" s="13"/>
    </row>
    <row r="112" spans="1:26" ht="166.5" customHeight="1" x14ac:dyDescent="0.25">
      <c r="A112" s="25" t="s">
        <v>287</v>
      </c>
      <c r="B112" s="29" t="s">
        <v>273</v>
      </c>
      <c r="C112" s="46" t="s">
        <v>288</v>
      </c>
      <c r="D112" s="27" t="s">
        <v>17</v>
      </c>
      <c r="E112" s="27" t="s">
        <v>17</v>
      </c>
      <c r="F112" s="27" t="s">
        <v>17</v>
      </c>
      <c r="G112" s="27" t="s">
        <v>17</v>
      </c>
      <c r="H112" s="27" t="s">
        <v>17</v>
      </c>
      <c r="I112" s="27">
        <f>SUM(J112:L112)</f>
        <v>1.4832000000000001</v>
      </c>
      <c r="J112" s="27">
        <v>0</v>
      </c>
      <c r="K112" s="27">
        <v>0</v>
      </c>
      <c r="L112" s="27">
        <v>1.4832000000000001</v>
      </c>
      <c r="M112" s="27">
        <v>0</v>
      </c>
      <c r="N112" s="17">
        <f>I112</f>
        <v>1.4832000000000001</v>
      </c>
      <c r="O112" s="18" t="s">
        <v>13</v>
      </c>
      <c r="P112" s="17">
        <f>J112</f>
        <v>0</v>
      </c>
      <c r="Q112" s="18" t="s">
        <v>13</v>
      </c>
      <c r="R112" s="17">
        <f>K112</f>
        <v>0</v>
      </c>
      <c r="S112" s="18" t="s">
        <v>13</v>
      </c>
      <c r="T112" s="17">
        <f>L112</f>
        <v>1.4832000000000001</v>
      </c>
      <c r="U112" s="18" t="s">
        <v>13</v>
      </c>
      <c r="V112" s="17">
        <f>M112</f>
        <v>0</v>
      </c>
      <c r="W112" s="18" t="s">
        <v>13</v>
      </c>
      <c r="X112" s="33" t="s">
        <v>263</v>
      </c>
      <c r="Y112" s="13"/>
      <c r="Z112" s="13"/>
    </row>
    <row r="113" spans="1:26" ht="166.5" customHeight="1" x14ac:dyDescent="0.25">
      <c r="A113" s="47" t="s">
        <v>162</v>
      </c>
      <c r="B113" s="44" t="s">
        <v>258</v>
      </c>
      <c r="C113" s="46" t="s">
        <v>259</v>
      </c>
      <c r="D113" s="27" t="s">
        <v>17</v>
      </c>
      <c r="E113" s="27" t="s">
        <v>17</v>
      </c>
      <c r="F113" s="27" t="s">
        <v>17</v>
      </c>
      <c r="G113" s="27" t="s">
        <v>17</v>
      </c>
      <c r="H113" s="27" t="s">
        <v>17</v>
      </c>
      <c r="I113" s="27">
        <f>SUM(J113:L113)</f>
        <v>0</v>
      </c>
      <c r="J113" s="27">
        <v>0</v>
      </c>
      <c r="K113" s="27">
        <v>0</v>
      </c>
      <c r="L113" s="27">
        <v>0</v>
      </c>
      <c r="M113" s="27">
        <v>0</v>
      </c>
      <c r="N113" s="17">
        <f>I113</f>
        <v>0</v>
      </c>
      <c r="O113" s="18" t="s">
        <v>13</v>
      </c>
      <c r="P113" s="17">
        <f>J113</f>
        <v>0</v>
      </c>
      <c r="Q113" s="18" t="s">
        <v>13</v>
      </c>
      <c r="R113" s="17">
        <f>K113</f>
        <v>0</v>
      </c>
      <c r="S113" s="18" t="s">
        <v>13</v>
      </c>
      <c r="T113" s="17">
        <f>L113</f>
        <v>0</v>
      </c>
      <c r="U113" s="18" t="s">
        <v>13</v>
      </c>
      <c r="V113" s="17">
        <f>M113</f>
        <v>0</v>
      </c>
      <c r="W113" s="18" t="s">
        <v>13</v>
      </c>
      <c r="X113" s="30" t="s">
        <v>264</v>
      </c>
      <c r="Y113" s="13"/>
      <c r="Z113" s="13"/>
    </row>
    <row r="114" spans="1:26" x14ac:dyDescent="0.25">
      <c r="A114" s="25" t="s">
        <v>163</v>
      </c>
      <c r="B114" s="15" t="s">
        <v>164</v>
      </c>
      <c r="C114" s="20" t="s">
        <v>16</v>
      </c>
      <c r="D114" s="27">
        <f t="shared" ref="D114:K114" si="199">SUM(D115,D117,D118,D119)</f>
        <v>0</v>
      </c>
      <c r="E114" s="27">
        <f t="shared" si="199"/>
        <v>0</v>
      </c>
      <c r="F114" s="27">
        <f t="shared" si="199"/>
        <v>0</v>
      </c>
      <c r="G114" s="27">
        <f t="shared" si="199"/>
        <v>0</v>
      </c>
      <c r="H114" s="27">
        <f t="shared" si="199"/>
        <v>0</v>
      </c>
      <c r="I114" s="27">
        <f t="shared" si="199"/>
        <v>6.6389364400000002</v>
      </c>
      <c r="J114" s="27">
        <f t="shared" si="199"/>
        <v>0</v>
      </c>
      <c r="K114" s="27">
        <f t="shared" si="199"/>
        <v>0</v>
      </c>
      <c r="L114" s="27">
        <f t="shared" ref="L114:M114" si="200">SUM(L115,L117,L118,L119)</f>
        <v>6.6389364400000002</v>
      </c>
      <c r="M114" s="27">
        <f t="shared" si="200"/>
        <v>0</v>
      </c>
      <c r="N114" s="17">
        <f>I114</f>
        <v>6.6389364400000002</v>
      </c>
      <c r="O114" s="18" t="s">
        <v>13</v>
      </c>
      <c r="P114" s="17">
        <f>J114</f>
        <v>0</v>
      </c>
      <c r="Q114" s="18" t="s">
        <v>13</v>
      </c>
      <c r="R114" s="17">
        <f>K114</f>
        <v>0</v>
      </c>
      <c r="S114" s="18" t="s">
        <v>13</v>
      </c>
      <c r="T114" s="17">
        <f>L114</f>
        <v>6.6389364400000002</v>
      </c>
      <c r="U114" s="18" t="str">
        <f t="shared" ref="U114:U115" si="201">IF((G114)=0,"-",T114/(G114))</f>
        <v>-</v>
      </c>
      <c r="V114" s="17">
        <f>M114</f>
        <v>0</v>
      </c>
      <c r="W114" s="18" t="s">
        <v>13</v>
      </c>
      <c r="X114" s="30"/>
      <c r="Y114" s="13"/>
      <c r="Z114" s="13"/>
    </row>
    <row r="115" spans="1:26" ht="31.5" x14ac:dyDescent="0.25">
      <c r="A115" s="25" t="s">
        <v>165</v>
      </c>
      <c r="B115" s="15" t="s">
        <v>166</v>
      </c>
      <c r="C115" s="20" t="s">
        <v>16</v>
      </c>
      <c r="D115" s="27">
        <f t="shared" ref="D115:K115" si="202">SUM(D116:D116)</f>
        <v>0</v>
      </c>
      <c r="E115" s="27">
        <f t="shared" si="202"/>
        <v>0</v>
      </c>
      <c r="F115" s="27">
        <f t="shared" si="202"/>
        <v>0</v>
      </c>
      <c r="G115" s="27">
        <f t="shared" si="202"/>
        <v>0</v>
      </c>
      <c r="H115" s="27">
        <f t="shared" si="202"/>
        <v>0</v>
      </c>
      <c r="I115" s="27">
        <f t="shared" si="202"/>
        <v>1.5403669200000001</v>
      </c>
      <c r="J115" s="27">
        <f t="shared" si="202"/>
        <v>0</v>
      </c>
      <c r="K115" s="27">
        <f t="shared" si="202"/>
        <v>0</v>
      </c>
      <c r="L115" s="27">
        <f t="shared" ref="L115:M115" si="203">SUM(L116:L116)</f>
        <v>1.5403669200000001</v>
      </c>
      <c r="M115" s="27">
        <f t="shared" si="203"/>
        <v>0</v>
      </c>
      <c r="N115" s="17">
        <f>I115-D115</f>
        <v>1.5403669200000001</v>
      </c>
      <c r="O115" s="18" t="str">
        <f>IF((D115)=0,"-",N115/(D115))</f>
        <v>-</v>
      </c>
      <c r="P115" s="17">
        <f>J115-E115</f>
        <v>0</v>
      </c>
      <c r="Q115" s="18" t="str">
        <f>IF((E115)=0,"-",P115/(E115))</f>
        <v>-</v>
      </c>
      <c r="R115" s="17">
        <f>K115-F115</f>
        <v>0</v>
      </c>
      <c r="S115" s="18" t="str">
        <f>IF((F115)=0,"-",R115/(F115))</f>
        <v>-</v>
      </c>
      <c r="T115" s="17">
        <f>L115-G115</f>
        <v>1.5403669200000001</v>
      </c>
      <c r="U115" s="18" t="str">
        <f t="shared" si="201"/>
        <v>-</v>
      </c>
      <c r="V115" s="17">
        <f>M115-H115</f>
        <v>0</v>
      </c>
      <c r="W115" s="18" t="str">
        <f>IF((H115)=0,"-",V115/(H115))</f>
        <v>-</v>
      </c>
      <c r="X115" s="48"/>
      <c r="Y115" s="13"/>
      <c r="Z115" s="13"/>
    </row>
    <row r="116" spans="1:26" ht="63" x14ac:dyDescent="0.25">
      <c r="A116" s="47" t="s">
        <v>165</v>
      </c>
      <c r="B116" s="44" t="s">
        <v>274</v>
      </c>
      <c r="C116" s="46" t="s">
        <v>256</v>
      </c>
      <c r="D116" s="27" t="s">
        <v>17</v>
      </c>
      <c r="E116" s="27" t="s">
        <v>17</v>
      </c>
      <c r="F116" s="27" t="s">
        <v>17</v>
      </c>
      <c r="G116" s="27" t="s">
        <v>17</v>
      </c>
      <c r="H116" s="27" t="s">
        <v>17</v>
      </c>
      <c r="I116" s="27">
        <f>SUM(J116:L116)</f>
        <v>1.5403669200000001</v>
      </c>
      <c r="J116" s="27">
        <v>0</v>
      </c>
      <c r="K116" s="27">
        <v>0</v>
      </c>
      <c r="L116" s="27">
        <v>1.5403669200000001</v>
      </c>
      <c r="M116" s="27">
        <v>0</v>
      </c>
      <c r="N116" s="17">
        <f>I116</f>
        <v>1.5403669200000001</v>
      </c>
      <c r="O116" s="18" t="s">
        <v>13</v>
      </c>
      <c r="P116" s="17">
        <f>J116</f>
        <v>0</v>
      </c>
      <c r="Q116" s="18" t="s">
        <v>13</v>
      </c>
      <c r="R116" s="17">
        <f>K116</f>
        <v>0</v>
      </c>
      <c r="S116" s="18" t="s">
        <v>13</v>
      </c>
      <c r="T116" s="17">
        <f>L116</f>
        <v>1.5403669200000001</v>
      </c>
      <c r="U116" s="18" t="s">
        <v>13</v>
      </c>
      <c r="V116" s="17">
        <f>M116</f>
        <v>0</v>
      </c>
      <c r="W116" s="18" t="s">
        <v>13</v>
      </c>
      <c r="X116" s="48"/>
      <c r="Y116" s="13"/>
      <c r="Z116" s="13"/>
    </row>
    <row r="117" spans="1:26" ht="31.5" x14ac:dyDescent="0.25">
      <c r="A117" s="25" t="s">
        <v>167</v>
      </c>
      <c r="B117" s="15" t="s">
        <v>168</v>
      </c>
      <c r="C117" s="20" t="s">
        <v>16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17">
        <f>I117-D117</f>
        <v>0</v>
      </c>
      <c r="O117" s="18" t="str">
        <f>IF((D117)=0,"-",N117/(D117))</f>
        <v>-</v>
      </c>
      <c r="P117" s="17">
        <f>J117-E117</f>
        <v>0</v>
      </c>
      <c r="Q117" s="18" t="str">
        <f>IF((E117)=0,"-",P117/(E117))</f>
        <v>-</v>
      </c>
      <c r="R117" s="17">
        <f>K117-F117</f>
        <v>0</v>
      </c>
      <c r="S117" s="18" t="str">
        <f>IF((F117)=0,"-",R117/(F117))</f>
        <v>-</v>
      </c>
      <c r="T117" s="17">
        <f>L117-G117</f>
        <v>0</v>
      </c>
      <c r="U117" s="18" t="str">
        <f>IF((G117)=0,"-",T117/(G117))</f>
        <v>-</v>
      </c>
      <c r="V117" s="17">
        <f>M117-H117</f>
        <v>0</v>
      </c>
      <c r="W117" s="18" t="str">
        <f>IF((H117)=0,"-",V117/(H117))</f>
        <v>-</v>
      </c>
      <c r="X117" s="48"/>
      <c r="Y117" s="13"/>
      <c r="Z117" s="13"/>
    </row>
    <row r="118" spans="1:26" ht="31.5" x14ac:dyDescent="0.25">
      <c r="A118" s="25" t="s">
        <v>169</v>
      </c>
      <c r="B118" s="15" t="s">
        <v>170</v>
      </c>
      <c r="C118" s="20" t="s">
        <v>16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17">
        <f>I118</f>
        <v>0</v>
      </c>
      <c r="O118" s="18" t="s">
        <v>13</v>
      </c>
      <c r="P118" s="17">
        <f>J118</f>
        <v>0</v>
      </c>
      <c r="Q118" s="18" t="s">
        <v>13</v>
      </c>
      <c r="R118" s="17">
        <f>K118</f>
        <v>0</v>
      </c>
      <c r="S118" s="18" t="s">
        <v>13</v>
      </c>
      <c r="T118" s="17">
        <f>L118</f>
        <v>0</v>
      </c>
      <c r="U118" s="18" t="str">
        <f t="shared" ref="U118" si="204">IF((G118)=0,"-",T118/(G118))</f>
        <v>-</v>
      </c>
      <c r="V118" s="17">
        <f>M118</f>
        <v>0</v>
      </c>
      <c r="W118" s="18" t="s">
        <v>13</v>
      </c>
      <c r="X118" s="48"/>
      <c r="Y118" s="13"/>
      <c r="Z118" s="13"/>
    </row>
    <row r="119" spans="1:26" ht="31.5" x14ac:dyDescent="0.25">
      <c r="A119" s="25" t="s">
        <v>171</v>
      </c>
      <c r="B119" s="15" t="s">
        <v>114</v>
      </c>
      <c r="C119" s="20" t="s">
        <v>16</v>
      </c>
      <c r="D119" s="27">
        <f t="shared" ref="D119:K119" si="205">SUM(D120:D121)</f>
        <v>0</v>
      </c>
      <c r="E119" s="27">
        <f t="shared" si="205"/>
        <v>0</v>
      </c>
      <c r="F119" s="27">
        <f t="shared" si="205"/>
        <v>0</v>
      </c>
      <c r="G119" s="27">
        <f t="shared" si="205"/>
        <v>0</v>
      </c>
      <c r="H119" s="27">
        <f t="shared" si="205"/>
        <v>0</v>
      </c>
      <c r="I119" s="27">
        <f t="shared" si="205"/>
        <v>5.0985695199999999</v>
      </c>
      <c r="J119" s="27">
        <f t="shared" si="205"/>
        <v>0</v>
      </c>
      <c r="K119" s="27">
        <f t="shared" si="205"/>
        <v>0</v>
      </c>
      <c r="L119" s="27">
        <f t="shared" ref="L119:M119" si="206">SUM(L120:L121)</f>
        <v>5.0985695199999999</v>
      </c>
      <c r="M119" s="27">
        <f t="shared" si="206"/>
        <v>0</v>
      </c>
      <c r="N119" s="17">
        <f>I119-D119</f>
        <v>5.0985695199999999</v>
      </c>
      <c r="O119" s="18" t="str">
        <f>IF((D119)=0,"-",N119/(D119))</f>
        <v>-</v>
      </c>
      <c r="P119" s="17">
        <f>J119-E119</f>
        <v>0</v>
      </c>
      <c r="Q119" s="18" t="str">
        <f>IF((E119)=0,"-",P119/(E119))</f>
        <v>-</v>
      </c>
      <c r="R119" s="17">
        <f>K119-F119</f>
        <v>0</v>
      </c>
      <c r="S119" s="18" t="str">
        <f>IF((F119)=0,"-",R119/(F119))</f>
        <v>-</v>
      </c>
      <c r="T119" s="17">
        <f>L119-G119</f>
        <v>5.0985695199999999</v>
      </c>
      <c r="U119" s="18" t="str">
        <f>IF((G119)=0,"-",T119/(G119))</f>
        <v>-</v>
      </c>
      <c r="V119" s="17">
        <f>M119-H119</f>
        <v>0</v>
      </c>
      <c r="W119" s="18" t="str">
        <f>IF((H119)=0,"-",V119/(H119))</f>
        <v>-</v>
      </c>
      <c r="X119" s="49"/>
      <c r="Y119" s="13"/>
      <c r="Z119" s="13"/>
    </row>
    <row r="120" spans="1:26" ht="94.5" x14ac:dyDescent="0.25">
      <c r="A120" s="25" t="s">
        <v>171</v>
      </c>
      <c r="B120" s="29" t="s">
        <v>275</v>
      </c>
      <c r="C120" s="20" t="s">
        <v>289</v>
      </c>
      <c r="D120" s="27" t="s">
        <v>17</v>
      </c>
      <c r="E120" s="27" t="s">
        <v>17</v>
      </c>
      <c r="F120" s="27" t="s">
        <v>17</v>
      </c>
      <c r="G120" s="27" t="s">
        <v>17</v>
      </c>
      <c r="H120" s="27" t="s">
        <v>17</v>
      </c>
      <c r="I120" s="27">
        <f>SUM(J120:L120)</f>
        <v>1.39495272</v>
      </c>
      <c r="J120" s="27">
        <f>SUM(J121:J124)</f>
        <v>0</v>
      </c>
      <c r="K120" s="27">
        <f t="shared" ref="K120:M120" si="207">SUM(K121:K124)</f>
        <v>0</v>
      </c>
      <c r="L120" s="27">
        <v>1.39495272</v>
      </c>
      <c r="M120" s="27">
        <f t="shared" si="207"/>
        <v>0</v>
      </c>
      <c r="N120" s="17">
        <f>I120</f>
        <v>1.39495272</v>
      </c>
      <c r="O120" s="18" t="s">
        <v>13</v>
      </c>
      <c r="P120" s="17">
        <f>J120</f>
        <v>0</v>
      </c>
      <c r="Q120" s="18" t="s">
        <v>13</v>
      </c>
      <c r="R120" s="17">
        <f>K120</f>
        <v>0</v>
      </c>
      <c r="S120" s="18" t="s">
        <v>13</v>
      </c>
      <c r="T120" s="17">
        <f>L120</f>
        <v>1.39495272</v>
      </c>
      <c r="U120" s="18" t="s">
        <v>13</v>
      </c>
      <c r="V120" s="17">
        <f>M120</f>
        <v>0</v>
      </c>
      <c r="W120" s="18" t="s">
        <v>13</v>
      </c>
      <c r="X120" s="24"/>
      <c r="Y120" s="13"/>
      <c r="Z120" s="13"/>
    </row>
    <row r="121" spans="1:26" x14ac:dyDescent="0.25">
      <c r="A121" s="25" t="s">
        <v>171</v>
      </c>
      <c r="B121" s="29" t="s">
        <v>266</v>
      </c>
      <c r="C121" s="20" t="s">
        <v>290</v>
      </c>
      <c r="D121" s="27" t="s">
        <v>17</v>
      </c>
      <c r="E121" s="27" t="s">
        <v>17</v>
      </c>
      <c r="F121" s="27" t="s">
        <v>17</v>
      </c>
      <c r="G121" s="27" t="s">
        <v>17</v>
      </c>
      <c r="H121" s="27" t="s">
        <v>17</v>
      </c>
      <c r="I121" s="27">
        <f>SUM(J121:L121)</f>
        <v>3.7036167999999998</v>
      </c>
      <c r="J121" s="27">
        <v>0</v>
      </c>
      <c r="K121" s="27">
        <v>0</v>
      </c>
      <c r="L121" s="27">
        <v>3.7036167999999998</v>
      </c>
      <c r="M121" s="27">
        <v>0</v>
      </c>
      <c r="N121" s="17">
        <f>I121</f>
        <v>3.7036167999999998</v>
      </c>
      <c r="O121" s="18" t="s">
        <v>13</v>
      </c>
      <c r="P121" s="17">
        <f>J121</f>
        <v>0</v>
      </c>
      <c r="Q121" s="18" t="s">
        <v>13</v>
      </c>
      <c r="R121" s="17">
        <f>K121</f>
        <v>0</v>
      </c>
      <c r="S121" s="18" t="s">
        <v>13</v>
      </c>
      <c r="T121" s="17">
        <f>L121</f>
        <v>3.7036167999999998</v>
      </c>
      <c r="U121" s="18" t="s">
        <v>13</v>
      </c>
      <c r="V121" s="17">
        <f>M121</f>
        <v>0</v>
      </c>
      <c r="W121" s="18" t="s">
        <v>13</v>
      </c>
      <c r="X121" s="24"/>
      <c r="Y121" s="13"/>
      <c r="Z121" s="13"/>
    </row>
    <row r="122" spans="1:26" ht="31.5" x14ac:dyDescent="0.25">
      <c r="A122" s="25" t="s">
        <v>172</v>
      </c>
      <c r="B122" s="15" t="s">
        <v>173</v>
      </c>
      <c r="C122" s="20" t="s">
        <v>16</v>
      </c>
      <c r="D122" s="27">
        <f t="shared" ref="D122:K122" si="208">SUM(D123,D126)</f>
        <v>0</v>
      </c>
      <c r="E122" s="27">
        <f t="shared" si="208"/>
        <v>0</v>
      </c>
      <c r="F122" s="27">
        <f t="shared" si="208"/>
        <v>0</v>
      </c>
      <c r="G122" s="27">
        <f t="shared" si="208"/>
        <v>0</v>
      </c>
      <c r="H122" s="27">
        <f t="shared" si="208"/>
        <v>0</v>
      </c>
      <c r="I122" s="27">
        <f t="shared" si="208"/>
        <v>0</v>
      </c>
      <c r="J122" s="27">
        <f t="shared" si="208"/>
        <v>0</v>
      </c>
      <c r="K122" s="27">
        <f t="shared" si="208"/>
        <v>0</v>
      </c>
      <c r="L122" s="27">
        <f t="shared" ref="L122:M122" si="209">SUM(L123,L126)</f>
        <v>0</v>
      </c>
      <c r="M122" s="27">
        <f t="shared" si="209"/>
        <v>0</v>
      </c>
      <c r="N122" s="17">
        <f>I122</f>
        <v>0</v>
      </c>
      <c r="O122" s="18" t="s">
        <v>13</v>
      </c>
      <c r="P122" s="17">
        <f>J122</f>
        <v>0</v>
      </c>
      <c r="Q122" s="18" t="s">
        <v>13</v>
      </c>
      <c r="R122" s="17">
        <f>K122</f>
        <v>0</v>
      </c>
      <c r="S122" s="18" t="s">
        <v>13</v>
      </c>
      <c r="T122" s="17">
        <f t="shared" ref="T122:T124" si="210">L122</f>
        <v>0</v>
      </c>
      <c r="U122" s="31" t="s">
        <v>13</v>
      </c>
      <c r="V122" s="17">
        <f t="shared" ref="V122:V124" si="211">M122</f>
        <v>0</v>
      </c>
      <c r="W122" s="18" t="s">
        <v>13</v>
      </c>
      <c r="X122" s="24"/>
      <c r="Y122" s="13"/>
      <c r="Z122" s="13"/>
    </row>
    <row r="123" spans="1:26" x14ac:dyDescent="0.25">
      <c r="A123" s="50" t="s">
        <v>174</v>
      </c>
      <c r="B123" s="26" t="s">
        <v>175</v>
      </c>
      <c r="C123" s="20" t="s">
        <v>16</v>
      </c>
      <c r="D123" s="27">
        <f t="shared" ref="D123:K123" si="212">SUM(D124:D125)</f>
        <v>0</v>
      </c>
      <c r="E123" s="27">
        <f t="shared" si="212"/>
        <v>0</v>
      </c>
      <c r="F123" s="27">
        <f t="shared" si="212"/>
        <v>0</v>
      </c>
      <c r="G123" s="27">
        <f t="shared" si="212"/>
        <v>0</v>
      </c>
      <c r="H123" s="27">
        <f t="shared" si="212"/>
        <v>0</v>
      </c>
      <c r="I123" s="27">
        <f t="shared" si="212"/>
        <v>0</v>
      </c>
      <c r="J123" s="27">
        <f t="shared" si="212"/>
        <v>0</v>
      </c>
      <c r="K123" s="27">
        <f t="shared" si="212"/>
        <v>0</v>
      </c>
      <c r="L123" s="27">
        <f t="shared" ref="L123:M123" si="213">SUM(L124:L125)</f>
        <v>0</v>
      </c>
      <c r="M123" s="27">
        <f t="shared" si="213"/>
        <v>0</v>
      </c>
      <c r="N123" s="17">
        <f>I123</f>
        <v>0</v>
      </c>
      <c r="O123" s="18" t="s">
        <v>13</v>
      </c>
      <c r="P123" s="17">
        <f>J123</f>
        <v>0</v>
      </c>
      <c r="Q123" s="18" t="s">
        <v>13</v>
      </c>
      <c r="R123" s="17">
        <f>K123</f>
        <v>0</v>
      </c>
      <c r="S123" s="18" t="s">
        <v>13</v>
      </c>
      <c r="T123" s="17">
        <f t="shared" si="210"/>
        <v>0</v>
      </c>
      <c r="U123" s="31" t="s">
        <v>13</v>
      </c>
      <c r="V123" s="17">
        <f t="shared" si="211"/>
        <v>0</v>
      </c>
      <c r="W123" s="18" t="s">
        <v>13</v>
      </c>
      <c r="X123" s="24"/>
      <c r="Y123" s="13"/>
      <c r="Z123" s="13"/>
    </row>
    <row r="124" spans="1:26" ht="31.5" x14ac:dyDescent="0.25">
      <c r="A124" s="51" t="s">
        <v>176</v>
      </c>
      <c r="B124" s="15" t="s">
        <v>177</v>
      </c>
      <c r="C124" s="20" t="s">
        <v>16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17">
        <f>I124</f>
        <v>0</v>
      </c>
      <c r="O124" s="18" t="s">
        <v>13</v>
      </c>
      <c r="P124" s="17">
        <f t="shared" ref="P124" si="214">J124</f>
        <v>0</v>
      </c>
      <c r="Q124" s="18" t="s">
        <v>13</v>
      </c>
      <c r="R124" s="17">
        <f t="shared" ref="R124" si="215">K124</f>
        <v>0</v>
      </c>
      <c r="S124" s="18" t="s">
        <v>13</v>
      </c>
      <c r="T124" s="17">
        <f t="shared" si="210"/>
        <v>0</v>
      </c>
      <c r="U124" s="31" t="s">
        <v>13</v>
      </c>
      <c r="V124" s="17">
        <f t="shared" si="211"/>
        <v>0</v>
      </c>
      <c r="W124" s="18" t="s">
        <v>13</v>
      </c>
      <c r="X124" s="24"/>
      <c r="Y124" s="13"/>
      <c r="Z124" s="13"/>
    </row>
    <row r="125" spans="1:26" s="52" customFormat="1" ht="31.5" x14ac:dyDescent="0.25">
      <c r="A125" s="51" t="s">
        <v>178</v>
      </c>
      <c r="B125" s="15" t="s">
        <v>179</v>
      </c>
      <c r="C125" s="20" t="s">
        <v>16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17">
        <f>I125-D125</f>
        <v>0</v>
      </c>
      <c r="O125" s="18" t="str">
        <f>IF((D125)=0,"-",N125/(D125))</f>
        <v>-</v>
      </c>
      <c r="P125" s="17">
        <f>J125-E125</f>
        <v>0</v>
      </c>
      <c r="Q125" s="18" t="str">
        <f>IF((E125)=0,"-",P125/(E125))</f>
        <v>-</v>
      </c>
      <c r="R125" s="17">
        <f>K125-F125</f>
        <v>0</v>
      </c>
      <c r="S125" s="18" t="str">
        <f>IF((F125)=0,"-",R125/(F125))</f>
        <v>-</v>
      </c>
      <c r="T125" s="17">
        <f>L125-G125</f>
        <v>0</v>
      </c>
      <c r="U125" s="18" t="str">
        <f t="shared" ref="U125:U133" si="216">IF((G125)=0,"-",T125/(G125))</f>
        <v>-</v>
      </c>
      <c r="V125" s="17">
        <f>M125-H125</f>
        <v>0</v>
      </c>
      <c r="W125" s="18" t="str">
        <f>IF((H125)=0,"-",V125/(H125))</f>
        <v>-</v>
      </c>
      <c r="X125" s="24"/>
      <c r="Y125" s="13"/>
      <c r="Z125" s="13"/>
    </row>
    <row r="126" spans="1:26" x14ac:dyDescent="0.25">
      <c r="A126" s="50" t="s">
        <v>180</v>
      </c>
      <c r="B126" s="26" t="s">
        <v>175</v>
      </c>
      <c r="C126" s="20" t="s">
        <v>16</v>
      </c>
      <c r="D126" s="27">
        <f t="shared" ref="D126:K126" si="217">SUM(D127:D128)</f>
        <v>0</v>
      </c>
      <c r="E126" s="27">
        <f t="shared" si="217"/>
        <v>0</v>
      </c>
      <c r="F126" s="27">
        <f t="shared" si="217"/>
        <v>0</v>
      </c>
      <c r="G126" s="27">
        <f t="shared" si="217"/>
        <v>0</v>
      </c>
      <c r="H126" s="27">
        <f t="shared" si="217"/>
        <v>0</v>
      </c>
      <c r="I126" s="27">
        <f t="shared" si="217"/>
        <v>0</v>
      </c>
      <c r="J126" s="27">
        <f t="shared" si="217"/>
        <v>0</v>
      </c>
      <c r="K126" s="27">
        <f t="shared" si="217"/>
        <v>0</v>
      </c>
      <c r="L126" s="27">
        <f t="shared" ref="L126:M126" si="218">SUM(L127:L128)</f>
        <v>0</v>
      </c>
      <c r="M126" s="27">
        <f t="shared" si="218"/>
        <v>0</v>
      </c>
      <c r="N126" s="27">
        <f t="shared" ref="N126:W126" si="219">SUM(N127:N128)</f>
        <v>0</v>
      </c>
      <c r="O126" s="27">
        <f t="shared" si="219"/>
        <v>0</v>
      </c>
      <c r="P126" s="27">
        <f t="shared" si="219"/>
        <v>0</v>
      </c>
      <c r="Q126" s="27">
        <f t="shared" si="219"/>
        <v>0</v>
      </c>
      <c r="R126" s="27">
        <f t="shared" si="219"/>
        <v>0</v>
      </c>
      <c r="S126" s="27">
        <f t="shared" si="219"/>
        <v>0</v>
      </c>
      <c r="T126" s="27">
        <f t="shared" si="219"/>
        <v>0</v>
      </c>
      <c r="U126" s="18" t="str">
        <f t="shared" si="216"/>
        <v>-</v>
      </c>
      <c r="V126" s="27">
        <f t="shared" si="219"/>
        <v>0</v>
      </c>
      <c r="W126" s="27">
        <f t="shared" si="219"/>
        <v>0</v>
      </c>
      <c r="X126" s="27"/>
      <c r="Y126" s="13"/>
      <c r="Z126" s="13"/>
    </row>
    <row r="127" spans="1:26" ht="31.5" x14ac:dyDescent="0.25">
      <c r="A127" s="51" t="s">
        <v>181</v>
      </c>
      <c r="B127" s="15" t="s">
        <v>177</v>
      </c>
      <c r="C127" s="20" t="s">
        <v>16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17">
        <f>I127-D127</f>
        <v>0</v>
      </c>
      <c r="O127" s="18" t="str">
        <f>IF((D127)=0,"-",N127/(D127))</f>
        <v>-</v>
      </c>
      <c r="P127" s="17">
        <f>J127-E127</f>
        <v>0</v>
      </c>
      <c r="Q127" s="18" t="str">
        <f>IF((E127)=0,"-",P127/(E127))</f>
        <v>-</v>
      </c>
      <c r="R127" s="17">
        <f>K127-F127</f>
        <v>0</v>
      </c>
      <c r="S127" s="18" t="str">
        <f>IF((F127)=0,"-",R127/(F127))</f>
        <v>-</v>
      </c>
      <c r="T127" s="17">
        <f>L127-G127</f>
        <v>0</v>
      </c>
      <c r="U127" s="18" t="str">
        <f t="shared" si="216"/>
        <v>-</v>
      </c>
      <c r="V127" s="17">
        <f>M127-H127</f>
        <v>0</v>
      </c>
      <c r="W127" s="18" t="str">
        <f>IF((H127)=0,"-",V127/(H127))</f>
        <v>-</v>
      </c>
      <c r="X127" s="53"/>
      <c r="Y127" s="13"/>
      <c r="Z127" s="13"/>
    </row>
    <row r="128" spans="1:26" ht="31.5" x14ac:dyDescent="0.25">
      <c r="A128" s="51" t="s">
        <v>182</v>
      </c>
      <c r="B128" s="15" t="s">
        <v>179</v>
      </c>
      <c r="C128" s="20" t="s">
        <v>16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17">
        <f>I128-D128</f>
        <v>0</v>
      </c>
      <c r="O128" s="18" t="str">
        <f>IF((D128)=0,"-",N128/(D128))</f>
        <v>-</v>
      </c>
      <c r="P128" s="17">
        <f>J128-E128</f>
        <v>0</v>
      </c>
      <c r="Q128" s="18" t="str">
        <f>IF((E128)=0,"-",P128/(E128))</f>
        <v>-</v>
      </c>
      <c r="R128" s="17">
        <f>K128-F128</f>
        <v>0</v>
      </c>
      <c r="S128" s="18" t="str">
        <f>IF((F128)=0,"-",R128/(F128))</f>
        <v>-</v>
      </c>
      <c r="T128" s="17">
        <f>L128-G128</f>
        <v>0</v>
      </c>
      <c r="U128" s="18" t="str">
        <f t="shared" si="216"/>
        <v>-</v>
      </c>
      <c r="V128" s="17">
        <f>M128-H128</f>
        <v>0</v>
      </c>
      <c r="W128" s="18" t="str">
        <f>IF((H128)=0,"-",V128/(H128))</f>
        <v>-</v>
      </c>
      <c r="X128" s="53"/>
      <c r="Y128" s="13"/>
      <c r="Z128" s="13"/>
    </row>
    <row r="129" spans="1:26" x14ac:dyDescent="0.25">
      <c r="A129" s="25" t="s">
        <v>183</v>
      </c>
      <c r="B129" s="15" t="s">
        <v>184</v>
      </c>
      <c r="C129" s="20" t="s">
        <v>16</v>
      </c>
      <c r="D129" s="27">
        <f t="shared" ref="D129:K129" si="220">SUM(D130:D133)</f>
        <v>0</v>
      </c>
      <c r="E129" s="27">
        <f t="shared" si="220"/>
        <v>0</v>
      </c>
      <c r="F129" s="27">
        <f t="shared" si="220"/>
        <v>0</v>
      </c>
      <c r="G129" s="27">
        <f t="shared" si="220"/>
        <v>0</v>
      </c>
      <c r="H129" s="27">
        <f t="shared" si="220"/>
        <v>0</v>
      </c>
      <c r="I129" s="27">
        <f t="shared" si="220"/>
        <v>0</v>
      </c>
      <c r="J129" s="27">
        <f t="shared" si="220"/>
        <v>0</v>
      </c>
      <c r="K129" s="27">
        <f t="shared" si="220"/>
        <v>0</v>
      </c>
      <c r="L129" s="27">
        <f t="shared" ref="L129:M129" si="221">SUM(L130:L133)</f>
        <v>0</v>
      </c>
      <c r="M129" s="27">
        <f t="shared" si="221"/>
        <v>0</v>
      </c>
      <c r="N129" s="27">
        <v>0</v>
      </c>
      <c r="O129" s="18" t="s">
        <v>13</v>
      </c>
      <c r="P129" s="17">
        <f>J129</f>
        <v>0</v>
      </c>
      <c r="Q129" s="27" t="str">
        <f t="shared" ref="Q129" si="222">Q131</f>
        <v>-</v>
      </c>
      <c r="R129" s="17">
        <f>K129</f>
        <v>0</v>
      </c>
      <c r="S129" s="18" t="s">
        <v>13</v>
      </c>
      <c r="T129" s="17">
        <f>L129</f>
        <v>0</v>
      </c>
      <c r="U129" s="18" t="str">
        <f t="shared" si="216"/>
        <v>-</v>
      </c>
      <c r="V129" s="27">
        <f t="shared" ref="V129" si="223">V131</f>
        <v>0</v>
      </c>
      <c r="W129" s="27" t="str">
        <f t="shared" ref="W129" si="224">W131</f>
        <v>-</v>
      </c>
      <c r="X129" s="27"/>
      <c r="Y129" s="13"/>
      <c r="Z129" s="13"/>
    </row>
    <row r="130" spans="1:26" ht="31.5" x14ac:dyDescent="0.25">
      <c r="A130" s="25" t="s">
        <v>185</v>
      </c>
      <c r="B130" s="15" t="s">
        <v>186</v>
      </c>
      <c r="C130" s="20" t="s">
        <v>16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17">
        <f>I130</f>
        <v>0</v>
      </c>
      <c r="O130" s="18" t="s">
        <v>13</v>
      </c>
      <c r="P130" s="17">
        <f>J130</f>
        <v>0</v>
      </c>
      <c r="Q130" s="27" t="s">
        <v>13</v>
      </c>
      <c r="R130" s="17">
        <f>K130</f>
        <v>0</v>
      </c>
      <c r="S130" s="18" t="s">
        <v>13</v>
      </c>
      <c r="T130" s="17">
        <f>L130</f>
        <v>0</v>
      </c>
      <c r="U130" s="18" t="str">
        <f t="shared" si="216"/>
        <v>-</v>
      </c>
      <c r="V130" s="17">
        <f>M130</f>
        <v>0</v>
      </c>
      <c r="W130" s="27" t="s">
        <v>13</v>
      </c>
      <c r="X130" s="27"/>
      <c r="Y130" s="13"/>
      <c r="Z130" s="13"/>
    </row>
    <row r="131" spans="1:26" x14ac:dyDescent="0.25">
      <c r="A131" s="25" t="s">
        <v>187</v>
      </c>
      <c r="B131" s="15" t="s">
        <v>188</v>
      </c>
      <c r="C131" s="20" t="s">
        <v>16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18" t="s">
        <v>13</v>
      </c>
      <c r="P131" s="27">
        <v>0</v>
      </c>
      <c r="Q131" s="18" t="str">
        <f>IF((E131)=0,"-",P131/(E131))</f>
        <v>-</v>
      </c>
      <c r="R131" s="27">
        <v>0</v>
      </c>
      <c r="S131" s="18" t="str">
        <f>IF((F131)=0,"-",R131/(F131))</f>
        <v>-</v>
      </c>
      <c r="T131" s="27">
        <v>0</v>
      </c>
      <c r="U131" s="18" t="str">
        <f t="shared" si="216"/>
        <v>-</v>
      </c>
      <c r="V131" s="27">
        <v>0</v>
      </c>
      <c r="W131" s="18" t="str">
        <f>IF((H131)=0,"-",V131/(H131))</f>
        <v>-</v>
      </c>
      <c r="X131" s="24"/>
      <c r="Y131" s="13"/>
      <c r="Z131" s="13"/>
    </row>
    <row r="132" spans="1:26" x14ac:dyDescent="0.25">
      <c r="A132" s="25" t="s">
        <v>189</v>
      </c>
      <c r="B132" s="15" t="s">
        <v>190</v>
      </c>
      <c r="C132" s="20" t="s">
        <v>16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17">
        <f>I132-D132</f>
        <v>0</v>
      </c>
      <c r="O132" s="18" t="str">
        <f>IF((D132)=0,"-",N132/(D132))</f>
        <v>-</v>
      </c>
      <c r="P132" s="17">
        <f>J132-E132</f>
        <v>0</v>
      </c>
      <c r="Q132" s="18" t="str">
        <f>IF((E132)=0,"-",P132/(E132))</f>
        <v>-</v>
      </c>
      <c r="R132" s="17">
        <f>K132-F132</f>
        <v>0</v>
      </c>
      <c r="S132" s="18" t="str">
        <f>IF((F132)=0,"-",R132/(F132))</f>
        <v>-</v>
      </c>
      <c r="T132" s="17">
        <f>L132-G132</f>
        <v>0</v>
      </c>
      <c r="U132" s="18" t="str">
        <f t="shared" si="216"/>
        <v>-</v>
      </c>
      <c r="V132" s="17">
        <f>M132-H132</f>
        <v>0</v>
      </c>
      <c r="W132" s="18" t="str">
        <f>IF((H132)=0,"-",V132/(H132))</f>
        <v>-</v>
      </c>
      <c r="X132" s="27"/>
      <c r="Y132" s="13"/>
      <c r="Z132" s="13"/>
    </row>
    <row r="133" spans="1:26" ht="18.75" x14ac:dyDescent="0.25">
      <c r="A133" s="25" t="s">
        <v>191</v>
      </c>
      <c r="B133" s="15" t="s">
        <v>192</v>
      </c>
      <c r="C133" s="20" t="s">
        <v>16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17">
        <f>I133-D133</f>
        <v>0</v>
      </c>
      <c r="O133" s="18" t="str">
        <f>IF((D133)=0,"-",N133/(D133))</f>
        <v>-</v>
      </c>
      <c r="P133" s="17">
        <f>J133</f>
        <v>0</v>
      </c>
      <c r="Q133" s="18" t="s">
        <v>13</v>
      </c>
      <c r="R133" s="17">
        <f>K133</f>
        <v>0</v>
      </c>
      <c r="S133" s="18" t="s">
        <v>13</v>
      </c>
      <c r="T133" s="17">
        <f>L133</f>
        <v>0</v>
      </c>
      <c r="U133" s="18" t="str">
        <f t="shared" si="216"/>
        <v>-</v>
      </c>
      <c r="V133" s="17" t="s">
        <v>13</v>
      </c>
      <c r="W133" s="18" t="s">
        <v>13</v>
      </c>
      <c r="X133" s="49"/>
      <c r="Y133" s="13"/>
      <c r="Z133" s="13"/>
    </row>
    <row r="134" spans="1:26" ht="31.5" x14ac:dyDescent="0.25">
      <c r="A134" s="25" t="s">
        <v>193</v>
      </c>
      <c r="B134" s="15" t="s">
        <v>31</v>
      </c>
      <c r="C134" s="20" t="s">
        <v>16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17">
        <f>I134</f>
        <v>0</v>
      </c>
      <c r="O134" s="18" t="s">
        <v>13</v>
      </c>
      <c r="P134" s="17">
        <f>J134</f>
        <v>0</v>
      </c>
      <c r="Q134" s="18" t="s">
        <v>13</v>
      </c>
      <c r="R134" s="17">
        <f>K134</f>
        <v>0</v>
      </c>
      <c r="S134" s="18" t="s">
        <v>13</v>
      </c>
      <c r="T134" s="17">
        <f>L134</f>
        <v>0</v>
      </c>
      <c r="U134" s="31" t="s">
        <v>13</v>
      </c>
      <c r="V134" s="17">
        <f>M134</f>
        <v>0</v>
      </c>
      <c r="W134" s="18" t="s">
        <v>13</v>
      </c>
      <c r="X134" s="49"/>
      <c r="Y134" s="13"/>
      <c r="Z134" s="13"/>
    </row>
    <row r="135" spans="1:26" ht="18.75" x14ac:dyDescent="0.25">
      <c r="A135" s="25" t="s">
        <v>194</v>
      </c>
      <c r="B135" s="15" t="s">
        <v>195</v>
      </c>
      <c r="C135" s="20" t="s">
        <v>16</v>
      </c>
      <c r="D135" s="27">
        <f t="shared" ref="D135:K135" si="225">SUM(D136:D136)</f>
        <v>0</v>
      </c>
      <c r="E135" s="27">
        <f t="shared" si="225"/>
        <v>0</v>
      </c>
      <c r="F135" s="27">
        <f t="shared" si="225"/>
        <v>0</v>
      </c>
      <c r="G135" s="27">
        <f t="shared" si="225"/>
        <v>0</v>
      </c>
      <c r="H135" s="27">
        <f t="shared" si="225"/>
        <v>0</v>
      </c>
      <c r="I135" s="27">
        <f t="shared" si="225"/>
        <v>0.44916</v>
      </c>
      <c r="J135" s="27">
        <f t="shared" si="225"/>
        <v>0</v>
      </c>
      <c r="K135" s="27">
        <f t="shared" si="225"/>
        <v>0</v>
      </c>
      <c r="L135" s="27">
        <f t="shared" ref="L135:M135" si="226">SUM(L136:L136)</f>
        <v>0.44916</v>
      </c>
      <c r="M135" s="27">
        <f t="shared" si="226"/>
        <v>0</v>
      </c>
      <c r="N135" s="17">
        <f>I135</f>
        <v>0.44916</v>
      </c>
      <c r="O135" s="18" t="s">
        <v>13</v>
      </c>
      <c r="P135" s="17">
        <f>J135</f>
        <v>0</v>
      </c>
      <c r="Q135" s="18" t="s">
        <v>13</v>
      </c>
      <c r="R135" s="17">
        <f>K135</f>
        <v>0</v>
      </c>
      <c r="S135" s="18" t="s">
        <v>13</v>
      </c>
      <c r="T135" s="17">
        <f>L135</f>
        <v>0.44916</v>
      </c>
      <c r="U135" s="31" t="s">
        <v>13</v>
      </c>
      <c r="V135" s="17">
        <f>M135</f>
        <v>0</v>
      </c>
      <c r="W135" s="18" t="s">
        <v>13</v>
      </c>
      <c r="X135" s="49"/>
      <c r="Y135" s="13"/>
      <c r="Z135" s="13"/>
    </row>
    <row r="136" spans="1:26" ht="31.5" x14ac:dyDescent="0.25">
      <c r="A136" s="25" t="s">
        <v>239</v>
      </c>
      <c r="B136" s="44" t="s">
        <v>260</v>
      </c>
      <c r="C136" s="46" t="s">
        <v>291</v>
      </c>
      <c r="D136" s="27" t="s">
        <v>17</v>
      </c>
      <c r="E136" s="27" t="s">
        <v>17</v>
      </c>
      <c r="F136" s="27" t="s">
        <v>17</v>
      </c>
      <c r="G136" s="27" t="s">
        <v>17</v>
      </c>
      <c r="H136" s="27" t="s">
        <v>17</v>
      </c>
      <c r="I136" s="27">
        <f>SUM(J136:L136)</f>
        <v>0.44916</v>
      </c>
      <c r="J136" s="27">
        <f t="shared" ref="J136:M136" si="227">SUM(J137,J140)</f>
        <v>0</v>
      </c>
      <c r="K136" s="27">
        <f t="shared" si="227"/>
        <v>0</v>
      </c>
      <c r="L136" s="27">
        <v>0.44916</v>
      </c>
      <c r="M136" s="27">
        <f t="shared" si="227"/>
        <v>0</v>
      </c>
      <c r="N136" s="17">
        <f>I136</f>
        <v>0.44916</v>
      </c>
      <c r="O136" s="18" t="s">
        <v>13</v>
      </c>
      <c r="P136" s="17">
        <f>J136</f>
        <v>0</v>
      </c>
      <c r="Q136" s="18" t="s">
        <v>13</v>
      </c>
      <c r="R136" s="17">
        <f>K136</f>
        <v>0</v>
      </c>
      <c r="S136" s="18" t="s">
        <v>13</v>
      </c>
      <c r="T136" s="17">
        <f>L136</f>
        <v>0.44916</v>
      </c>
      <c r="U136" s="18" t="s">
        <v>13</v>
      </c>
      <c r="V136" s="17">
        <f>M136</f>
        <v>0</v>
      </c>
      <c r="W136" s="18" t="s">
        <v>13</v>
      </c>
      <c r="X136" s="27"/>
      <c r="Y136" s="13"/>
      <c r="Z136" s="13"/>
    </row>
    <row r="137" spans="1:26" ht="47.25" x14ac:dyDescent="0.25">
      <c r="A137" s="25" t="s">
        <v>196</v>
      </c>
      <c r="B137" s="15" t="s">
        <v>197</v>
      </c>
      <c r="C137" s="20" t="s">
        <v>16</v>
      </c>
      <c r="D137" s="27">
        <f t="shared" ref="D137:K137" si="228">SUM(D138,D144,D151,D158,D159)</f>
        <v>0</v>
      </c>
      <c r="E137" s="27">
        <f t="shared" si="228"/>
        <v>0</v>
      </c>
      <c r="F137" s="27">
        <f t="shared" si="228"/>
        <v>0</v>
      </c>
      <c r="G137" s="27">
        <f t="shared" si="228"/>
        <v>0</v>
      </c>
      <c r="H137" s="27">
        <f t="shared" si="228"/>
        <v>0</v>
      </c>
      <c r="I137" s="27">
        <f t="shared" si="228"/>
        <v>0</v>
      </c>
      <c r="J137" s="27">
        <f t="shared" si="228"/>
        <v>0</v>
      </c>
      <c r="K137" s="27">
        <f t="shared" si="228"/>
        <v>0</v>
      </c>
      <c r="L137" s="27">
        <f t="shared" ref="L137:M137" si="229">SUM(L138,L144,L151,L158,L159)</f>
        <v>0</v>
      </c>
      <c r="M137" s="27">
        <f t="shared" si="229"/>
        <v>0</v>
      </c>
      <c r="N137" s="17">
        <f t="shared" ref="N137:N153" si="230">I137-D137</f>
        <v>0</v>
      </c>
      <c r="O137" s="18" t="str">
        <f t="shared" ref="O137:O153" si="231">IF((D137)=0,"-",N137/(D137))</f>
        <v>-</v>
      </c>
      <c r="P137" s="17">
        <f t="shared" ref="P137:P146" si="232">J137-E137</f>
        <v>0</v>
      </c>
      <c r="Q137" s="18" t="str">
        <f t="shared" ref="Q137:Q146" si="233">IF((E137)=0,"-",P137/(E137))</f>
        <v>-</v>
      </c>
      <c r="R137" s="17">
        <f t="shared" ref="R137:R146" si="234">K137-F137</f>
        <v>0</v>
      </c>
      <c r="S137" s="18" t="str">
        <f t="shared" ref="S137:S146" si="235">IF((F137)=0,"-",R137/(F137))</f>
        <v>-</v>
      </c>
      <c r="T137" s="17">
        <f t="shared" ref="T137:T146" si="236">L137-G137</f>
        <v>0</v>
      </c>
      <c r="U137" s="18" t="str">
        <f t="shared" ref="U137:U149" si="237">IF((G137)=0,"-",T137/(G137))</f>
        <v>-</v>
      </c>
      <c r="V137" s="17">
        <f t="shared" ref="V137:V146" si="238">M137-H137</f>
        <v>0</v>
      </c>
      <c r="W137" s="18" t="str">
        <f t="shared" ref="W137:W146" si="239">IF((H137)=0,"-",V137/(H137))</f>
        <v>-</v>
      </c>
      <c r="X137" s="24"/>
      <c r="Y137" s="13"/>
      <c r="Z137" s="13"/>
    </row>
    <row r="138" spans="1:26" x14ac:dyDescent="0.25">
      <c r="A138" s="25" t="s">
        <v>198</v>
      </c>
      <c r="B138" s="15" t="s">
        <v>199</v>
      </c>
      <c r="C138" s="20" t="s">
        <v>16</v>
      </c>
      <c r="D138" s="27">
        <f t="shared" ref="D138:K138" si="240">SUM(D139,D142,D143)</f>
        <v>0</v>
      </c>
      <c r="E138" s="27">
        <f t="shared" si="240"/>
        <v>0</v>
      </c>
      <c r="F138" s="27">
        <f t="shared" si="240"/>
        <v>0</v>
      </c>
      <c r="G138" s="27">
        <f t="shared" si="240"/>
        <v>0</v>
      </c>
      <c r="H138" s="27">
        <f t="shared" si="240"/>
        <v>0</v>
      </c>
      <c r="I138" s="27">
        <f t="shared" si="240"/>
        <v>0</v>
      </c>
      <c r="J138" s="27">
        <f t="shared" si="240"/>
        <v>0</v>
      </c>
      <c r="K138" s="27">
        <f t="shared" si="240"/>
        <v>0</v>
      </c>
      <c r="L138" s="27">
        <f t="shared" ref="L138:M138" si="241">SUM(L139,L142,L143)</f>
        <v>0</v>
      </c>
      <c r="M138" s="27">
        <f t="shared" si="241"/>
        <v>0</v>
      </c>
      <c r="N138" s="17">
        <f t="shared" si="230"/>
        <v>0</v>
      </c>
      <c r="O138" s="18" t="str">
        <f t="shared" si="231"/>
        <v>-</v>
      </c>
      <c r="P138" s="17">
        <f t="shared" si="232"/>
        <v>0</v>
      </c>
      <c r="Q138" s="18" t="str">
        <f t="shared" si="233"/>
        <v>-</v>
      </c>
      <c r="R138" s="17">
        <f t="shared" si="234"/>
        <v>0</v>
      </c>
      <c r="S138" s="18" t="str">
        <f t="shared" si="235"/>
        <v>-</v>
      </c>
      <c r="T138" s="17">
        <f t="shared" si="236"/>
        <v>0</v>
      </c>
      <c r="U138" s="18" t="str">
        <f t="shared" si="237"/>
        <v>-</v>
      </c>
      <c r="V138" s="17">
        <f t="shared" si="238"/>
        <v>0</v>
      </c>
      <c r="W138" s="18" t="str">
        <f t="shared" si="239"/>
        <v>-</v>
      </c>
      <c r="X138" s="24"/>
      <c r="Y138" s="13"/>
      <c r="Z138" s="13"/>
    </row>
    <row r="139" spans="1:26" x14ac:dyDescent="0.25">
      <c r="A139" s="25" t="s">
        <v>200</v>
      </c>
      <c r="B139" s="15" t="s">
        <v>201</v>
      </c>
      <c r="C139" s="20" t="s">
        <v>16</v>
      </c>
      <c r="D139" s="27">
        <f t="shared" ref="D139:K139" si="242">SUM(D140:D141)</f>
        <v>0</v>
      </c>
      <c r="E139" s="27">
        <f t="shared" si="242"/>
        <v>0</v>
      </c>
      <c r="F139" s="27">
        <f t="shared" si="242"/>
        <v>0</v>
      </c>
      <c r="G139" s="27">
        <f t="shared" si="242"/>
        <v>0</v>
      </c>
      <c r="H139" s="27">
        <f t="shared" si="242"/>
        <v>0</v>
      </c>
      <c r="I139" s="27">
        <f t="shared" si="242"/>
        <v>0</v>
      </c>
      <c r="J139" s="27">
        <f t="shared" si="242"/>
        <v>0</v>
      </c>
      <c r="K139" s="27">
        <f t="shared" si="242"/>
        <v>0</v>
      </c>
      <c r="L139" s="27">
        <f t="shared" ref="L139:M139" si="243">SUM(L140:L141)</f>
        <v>0</v>
      </c>
      <c r="M139" s="27">
        <f t="shared" si="243"/>
        <v>0</v>
      </c>
      <c r="N139" s="17">
        <f t="shared" si="230"/>
        <v>0</v>
      </c>
      <c r="O139" s="18" t="str">
        <f t="shared" si="231"/>
        <v>-</v>
      </c>
      <c r="P139" s="17">
        <f t="shared" si="232"/>
        <v>0</v>
      </c>
      <c r="Q139" s="18" t="str">
        <f t="shared" si="233"/>
        <v>-</v>
      </c>
      <c r="R139" s="17">
        <f t="shared" si="234"/>
        <v>0</v>
      </c>
      <c r="S139" s="18" t="str">
        <f t="shared" si="235"/>
        <v>-</v>
      </c>
      <c r="T139" s="17">
        <f t="shared" si="236"/>
        <v>0</v>
      </c>
      <c r="U139" s="18" t="str">
        <f t="shared" si="237"/>
        <v>-</v>
      </c>
      <c r="V139" s="17">
        <f t="shared" si="238"/>
        <v>0</v>
      </c>
      <c r="W139" s="18" t="str">
        <f t="shared" si="239"/>
        <v>-</v>
      </c>
      <c r="X139" s="24"/>
      <c r="Y139" s="13"/>
      <c r="Z139" s="13"/>
    </row>
    <row r="140" spans="1:26" ht="31.5" x14ac:dyDescent="0.25">
      <c r="A140" s="25" t="s">
        <v>202</v>
      </c>
      <c r="B140" s="15" t="s">
        <v>203</v>
      </c>
      <c r="C140" s="20" t="s">
        <v>16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17">
        <f t="shared" si="230"/>
        <v>0</v>
      </c>
      <c r="O140" s="18" t="str">
        <f t="shared" si="231"/>
        <v>-</v>
      </c>
      <c r="P140" s="17">
        <f t="shared" si="232"/>
        <v>0</v>
      </c>
      <c r="Q140" s="18" t="str">
        <f t="shared" si="233"/>
        <v>-</v>
      </c>
      <c r="R140" s="17">
        <f t="shared" si="234"/>
        <v>0</v>
      </c>
      <c r="S140" s="18" t="str">
        <f t="shared" si="235"/>
        <v>-</v>
      </c>
      <c r="T140" s="17">
        <f t="shared" si="236"/>
        <v>0</v>
      </c>
      <c r="U140" s="18" t="str">
        <f t="shared" si="237"/>
        <v>-</v>
      </c>
      <c r="V140" s="17">
        <f t="shared" si="238"/>
        <v>0</v>
      </c>
      <c r="W140" s="18" t="str">
        <f t="shared" si="239"/>
        <v>-</v>
      </c>
      <c r="X140" s="24"/>
      <c r="Y140" s="13"/>
      <c r="Z140" s="13"/>
    </row>
    <row r="141" spans="1:26" x14ac:dyDescent="0.25">
      <c r="A141" s="25" t="s">
        <v>204</v>
      </c>
      <c r="B141" s="15" t="s">
        <v>112</v>
      </c>
      <c r="C141" s="20" t="s">
        <v>16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17">
        <f t="shared" si="230"/>
        <v>0</v>
      </c>
      <c r="O141" s="18" t="str">
        <f t="shared" si="231"/>
        <v>-</v>
      </c>
      <c r="P141" s="17">
        <f t="shared" si="232"/>
        <v>0</v>
      </c>
      <c r="Q141" s="18" t="str">
        <f t="shared" si="233"/>
        <v>-</v>
      </c>
      <c r="R141" s="17">
        <f t="shared" si="234"/>
        <v>0</v>
      </c>
      <c r="S141" s="18" t="str">
        <f t="shared" si="235"/>
        <v>-</v>
      </c>
      <c r="T141" s="17">
        <f t="shared" si="236"/>
        <v>0</v>
      </c>
      <c r="U141" s="18" t="str">
        <f t="shared" si="237"/>
        <v>-</v>
      </c>
      <c r="V141" s="17">
        <f t="shared" si="238"/>
        <v>0</v>
      </c>
      <c r="W141" s="18" t="str">
        <f t="shared" si="239"/>
        <v>-</v>
      </c>
      <c r="X141" s="24"/>
      <c r="Y141" s="13"/>
      <c r="Z141" s="13"/>
    </row>
    <row r="142" spans="1:26" ht="31.5" x14ac:dyDescent="0.25">
      <c r="A142" s="25" t="s">
        <v>205</v>
      </c>
      <c r="B142" s="15" t="s">
        <v>206</v>
      </c>
      <c r="C142" s="20" t="s">
        <v>16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17">
        <f t="shared" si="230"/>
        <v>0</v>
      </c>
      <c r="O142" s="18" t="str">
        <f t="shared" si="231"/>
        <v>-</v>
      </c>
      <c r="P142" s="17">
        <f t="shared" si="232"/>
        <v>0</v>
      </c>
      <c r="Q142" s="18" t="str">
        <f t="shared" si="233"/>
        <v>-</v>
      </c>
      <c r="R142" s="17">
        <f t="shared" si="234"/>
        <v>0</v>
      </c>
      <c r="S142" s="18" t="str">
        <f t="shared" si="235"/>
        <v>-</v>
      </c>
      <c r="T142" s="17">
        <f t="shared" si="236"/>
        <v>0</v>
      </c>
      <c r="U142" s="18" t="str">
        <f t="shared" si="237"/>
        <v>-</v>
      </c>
      <c r="V142" s="17">
        <f t="shared" si="238"/>
        <v>0</v>
      </c>
      <c r="W142" s="18" t="str">
        <f t="shared" si="239"/>
        <v>-</v>
      </c>
      <c r="X142" s="24"/>
      <c r="Y142" s="13"/>
      <c r="Z142" s="13"/>
    </row>
    <row r="143" spans="1:26" ht="31.5" x14ac:dyDescent="0.25">
      <c r="A143" s="25" t="s">
        <v>207</v>
      </c>
      <c r="B143" s="15" t="s">
        <v>208</v>
      </c>
      <c r="C143" s="20" t="s">
        <v>16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17">
        <f t="shared" si="230"/>
        <v>0</v>
      </c>
      <c r="O143" s="18" t="str">
        <f t="shared" si="231"/>
        <v>-</v>
      </c>
      <c r="P143" s="17">
        <f t="shared" si="232"/>
        <v>0</v>
      </c>
      <c r="Q143" s="18" t="str">
        <f t="shared" si="233"/>
        <v>-</v>
      </c>
      <c r="R143" s="17">
        <f t="shared" si="234"/>
        <v>0</v>
      </c>
      <c r="S143" s="18" t="str">
        <f t="shared" si="235"/>
        <v>-</v>
      </c>
      <c r="T143" s="17">
        <f t="shared" si="236"/>
        <v>0</v>
      </c>
      <c r="U143" s="18" t="str">
        <f t="shared" si="237"/>
        <v>-</v>
      </c>
      <c r="V143" s="17">
        <f t="shared" si="238"/>
        <v>0</v>
      </c>
      <c r="W143" s="18" t="str">
        <f t="shared" si="239"/>
        <v>-</v>
      </c>
      <c r="X143" s="24"/>
      <c r="Y143" s="13"/>
      <c r="Z143" s="13"/>
    </row>
    <row r="144" spans="1:26" ht="31.5" x14ac:dyDescent="0.25">
      <c r="A144" s="25" t="s">
        <v>209</v>
      </c>
      <c r="B144" s="15" t="s">
        <v>210</v>
      </c>
      <c r="C144" s="20" t="s">
        <v>16</v>
      </c>
      <c r="D144" s="27">
        <f t="shared" ref="D144:K144" si="244">SUM(D145,D148,D149,D150)</f>
        <v>0</v>
      </c>
      <c r="E144" s="27">
        <f t="shared" si="244"/>
        <v>0</v>
      </c>
      <c r="F144" s="27">
        <f t="shared" si="244"/>
        <v>0</v>
      </c>
      <c r="G144" s="27">
        <f t="shared" si="244"/>
        <v>0</v>
      </c>
      <c r="H144" s="27">
        <f t="shared" si="244"/>
        <v>0</v>
      </c>
      <c r="I144" s="27">
        <f t="shared" si="244"/>
        <v>0</v>
      </c>
      <c r="J144" s="27">
        <f t="shared" si="244"/>
        <v>0</v>
      </c>
      <c r="K144" s="27">
        <f t="shared" si="244"/>
        <v>0</v>
      </c>
      <c r="L144" s="27">
        <f t="shared" ref="L144:M144" si="245">SUM(L145,L148,L149,L150)</f>
        <v>0</v>
      </c>
      <c r="M144" s="27">
        <f t="shared" si="245"/>
        <v>0</v>
      </c>
      <c r="N144" s="17">
        <f t="shared" si="230"/>
        <v>0</v>
      </c>
      <c r="O144" s="18" t="str">
        <f t="shared" si="231"/>
        <v>-</v>
      </c>
      <c r="P144" s="17">
        <f t="shared" si="232"/>
        <v>0</v>
      </c>
      <c r="Q144" s="18" t="str">
        <f t="shared" si="233"/>
        <v>-</v>
      </c>
      <c r="R144" s="17">
        <f t="shared" si="234"/>
        <v>0</v>
      </c>
      <c r="S144" s="18" t="str">
        <f t="shared" si="235"/>
        <v>-</v>
      </c>
      <c r="T144" s="17">
        <f t="shared" si="236"/>
        <v>0</v>
      </c>
      <c r="U144" s="18" t="str">
        <f t="shared" si="237"/>
        <v>-</v>
      </c>
      <c r="V144" s="17">
        <f t="shared" si="238"/>
        <v>0</v>
      </c>
      <c r="W144" s="18" t="str">
        <f t="shared" si="239"/>
        <v>-</v>
      </c>
      <c r="X144" s="24"/>
      <c r="Y144" s="13"/>
      <c r="Z144" s="13"/>
    </row>
    <row r="145" spans="1:26" ht="31.5" x14ac:dyDescent="0.25">
      <c r="A145" s="25" t="s">
        <v>211</v>
      </c>
      <c r="B145" s="15" t="s">
        <v>212</v>
      </c>
      <c r="C145" s="20" t="s">
        <v>16</v>
      </c>
      <c r="D145" s="27">
        <f t="shared" ref="D145:K145" si="246">SUM(D146:D147)</f>
        <v>0</v>
      </c>
      <c r="E145" s="27">
        <f t="shared" si="246"/>
        <v>0</v>
      </c>
      <c r="F145" s="27">
        <f t="shared" si="246"/>
        <v>0</v>
      </c>
      <c r="G145" s="27">
        <f t="shared" si="246"/>
        <v>0</v>
      </c>
      <c r="H145" s="27">
        <f t="shared" si="246"/>
        <v>0</v>
      </c>
      <c r="I145" s="27">
        <f t="shared" si="246"/>
        <v>0</v>
      </c>
      <c r="J145" s="27">
        <f t="shared" si="246"/>
        <v>0</v>
      </c>
      <c r="K145" s="27">
        <f t="shared" si="246"/>
        <v>0</v>
      </c>
      <c r="L145" s="27">
        <f t="shared" ref="L145:M145" si="247">SUM(L146:L147)</f>
        <v>0</v>
      </c>
      <c r="M145" s="27">
        <f t="shared" si="247"/>
        <v>0</v>
      </c>
      <c r="N145" s="17">
        <f t="shared" si="230"/>
        <v>0</v>
      </c>
      <c r="O145" s="18" t="str">
        <f t="shared" si="231"/>
        <v>-</v>
      </c>
      <c r="P145" s="17">
        <f t="shared" si="232"/>
        <v>0</v>
      </c>
      <c r="Q145" s="18" t="str">
        <f t="shared" si="233"/>
        <v>-</v>
      </c>
      <c r="R145" s="17">
        <f t="shared" si="234"/>
        <v>0</v>
      </c>
      <c r="S145" s="18" t="str">
        <f t="shared" si="235"/>
        <v>-</v>
      </c>
      <c r="T145" s="17">
        <f t="shared" si="236"/>
        <v>0</v>
      </c>
      <c r="U145" s="18" t="str">
        <f t="shared" si="237"/>
        <v>-</v>
      </c>
      <c r="V145" s="17">
        <f t="shared" si="238"/>
        <v>0</v>
      </c>
      <c r="W145" s="18" t="str">
        <f t="shared" si="239"/>
        <v>-</v>
      </c>
      <c r="X145" s="24"/>
      <c r="Y145" s="13"/>
      <c r="Z145" s="13"/>
    </row>
    <row r="146" spans="1:26" ht="47.25" x14ac:dyDescent="0.25">
      <c r="A146" s="25" t="s">
        <v>213</v>
      </c>
      <c r="B146" s="15" t="s">
        <v>214</v>
      </c>
      <c r="C146" s="20" t="s">
        <v>16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17">
        <f t="shared" si="230"/>
        <v>0</v>
      </c>
      <c r="O146" s="18" t="str">
        <f t="shared" si="231"/>
        <v>-</v>
      </c>
      <c r="P146" s="17">
        <f t="shared" si="232"/>
        <v>0</v>
      </c>
      <c r="Q146" s="18" t="str">
        <f t="shared" si="233"/>
        <v>-</v>
      </c>
      <c r="R146" s="17">
        <f t="shared" si="234"/>
        <v>0</v>
      </c>
      <c r="S146" s="18" t="str">
        <f t="shared" si="235"/>
        <v>-</v>
      </c>
      <c r="T146" s="17">
        <f t="shared" si="236"/>
        <v>0</v>
      </c>
      <c r="U146" s="18" t="str">
        <f t="shared" si="237"/>
        <v>-</v>
      </c>
      <c r="V146" s="17">
        <f t="shared" si="238"/>
        <v>0</v>
      </c>
      <c r="W146" s="18" t="str">
        <f t="shared" si="239"/>
        <v>-</v>
      </c>
      <c r="X146" s="24"/>
      <c r="Y146" s="13"/>
      <c r="Z146" s="13"/>
    </row>
    <row r="147" spans="1:26" ht="31.5" x14ac:dyDescent="0.25">
      <c r="A147" s="25" t="s">
        <v>215</v>
      </c>
      <c r="B147" s="15" t="s">
        <v>114</v>
      </c>
      <c r="C147" s="20" t="s">
        <v>16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17">
        <f t="shared" si="230"/>
        <v>0</v>
      </c>
      <c r="O147" s="18" t="str">
        <f t="shared" si="231"/>
        <v>-</v>
      </c>
      <c r="P147" s="17">
        <f>J147</f>
        <v>0</v>
      </c>
      <c r="Q147" s="18" t="s">
        <v>13</v>
      </c>
      <c r="R147" s="17">
        <f>K147</f>
        <v>0</v>
      </c>
      <c r="S147" s="18" t="s">
        <v>13</v>
      </c>
      <c r="T147" s="17">
        <f>L147</f>
        <v>0</v>
      </c>
      <c r="U147" s="18" t="str">
        <f t="shared" si="237"/>
        <v>-</v>
      </c>
      <c r="V147" s="17" t="s">
        <v>13</v>
      </c>
      <c r="W147" s="18" t="s">
        <v>13</v>
      </c>
      <c r="X147" s="24"/>
      <c r="Y147" s="13"/>
      <c r="Z147" s="13"/>
    </row>
    <row r="148" spans="1:26" ht="31.5" x14ac:dyDescent="0.25">
      <c r="A148" s="25" t="s">
        <v>292</v>
      </c>
      <c r="B148" s="15" t="s">
        <v>216</v>
      </c>
      <c r="C148" s="20" t="s">
        <v>16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17">
        <f t="shared" si="230"/>
        <v>0</v>
      </c>
      <c r="O148" s="18" t="str">
        <f t="shared" si="231"/>
        <v>-</v>
      </c>
      <c r="P148" s="17">
        <f t="shared" ref="P148:P153" si="248">J148-E148</f>
        <v>0</v>
      </c>
      <c r="Q148" s="18" t="str">
        <f t="shared" ref="Q148:Q153" si="249">IF((E148)=0,"-",P148/(E148))</f>
        <v>-</v>
      </c>
      <c r="R148" s="17">
        <f t="shared" ref="R148:R153" si="250">K148-F148</f>
        <v>0</v>
      </c>
      <c r="S148" s="18" t="str">
        <f t="shared" ref="S148:S153" si="251">IF((F148)=0,"-",R148/(F148))</f>
        <v>-</v>
      </c>
      <c r="T148" s="17">
        <f t="shared" ref="T148:T153" si="252">L148-G148</f>
        <v>0</v>
      </c>
      <c r="U148" s="18" t="str">
        <f t="shared" si="237"/>
        <v>-</v>
      </c>
      <c r="V148" s="17">
        <f t="shared" ref="V148:V153" si="253">M148-H148</f>
        <v>0</v>
      </c>
      <c r="W148" s="18" t="str">
        <f t="shared" ref="W148:W153" si="254">IF((H148)=0,"-",V148/(H148))</f>
        <v>-</v>
      </c>
      <c r="X148" s="24"/>
      <c r="Y148" s="13"/>
      <c r="Z148" s="13"/>
    </row>
    <row r="149" spans="1:26" ht="31.5" x14ac:dyDescent="0.25">
      <c r="A149" s="25" t="s">
        <v>217</v>
      </c>
      <c r="B149" s="15" t="s">
        <v>218</v>
      </c>
      <c r="C149" s="20" t="s">
        <v>16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17">
        <f>I149-D149</f>
        <v>0</v>
      </c>
      <c r="O149" s="18" t="str">
        <f t="shared" si="231"/>
        <v>-</v>
      </c>
      <c r="P149" s="17">
        <f t="shared" si="248"/>
        <v>0</v>
      </c>
      <c r="Q149" s="18" t="str">
        <f t="shared" si="249"/>
        <v>-</v>
      </c>
      <c r="R149" s="17">
        <f t="shared" si="250"/>
        <v>0</v>
      </c>
      <c r="S149" s="18" t="str">
        <f t="shared" si="251"/>
        <v>-</v>
      </c>
      <c r="T149" s="17">
        <f t="shared" si="252"/>
        <v>0</v>
      </c>
      <c r="U149" s="18" t="str">
        <f t="shared" si="237"/>
        <v>-</v>
      </c>
      <c r="V149" s="17">
        <f t="shared" si="253"/>
        <v>0</v>
      </c>
      <c r="W149" s="18" t="str">
        <f t="shared" si="254"/>
        <v>-</v>
      </c>
      <c r="X149" s="24"/>
      <c r="Y149" s="13"/>
      <c r="Z149" s="13"/>
    </row>
    <row r="150" spans="1:26" x14ac:dyDescent="0.25">
      <c r="A150" s="25" t="s">
        <v>219</v>
      </c>
      <c r="B150" s="15" t="s">
        <v>220</v>
      </c>
      <c r="C150" s="20" t="s">
        <v>16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17">
        <f t="shared" si="230"/>
        <v>0</v>
      </c>
      <c r="O150" s="18" t="str">
        <f t="shared" si="231"/>
        <v>-</v>
      </c>
      <c r="P150" s="17">
        <f t="shared" si="248"/>
        <v>0</v>
      </c>
      <c r="Q150" s="18" t="str">
        <f t="shared" si="249"/>
        <v>-</v>
      </c>
      <c r="R150" s="17">
        <f t="shared" si="250"/>
        <v>0</v>
      </c>
      <c r="S150" s="18" t="str">
        <f t="shared" si="251"/>
        <v>-</v>
      </c>
      <c r="T150" s="17">
        <f t="shared" si="252"/>
        <v>0</v>
      </c>
      <c r="U150" s="18" t="str">
        <f>IF((G150)=0,"-",T150/(G150))</f>
        <v>-</v>
      </c>
      <c r="V150" s="17">
        <f t="shared" si="253"/>
        <v>0</v>
      </c>
      <c r="W150" s="18" t="str">
        <f t="shared" si="254"/>
        <v>-</v>
      </c>
      <c r="X150" s="24"/>
      <c r="Y150" s="13"/>
      <c r="Z150" s="13"/>
    </row>
    <row r="151" spans="1:26" x14ac:dyDescent="0.25">
      <c r="A151" s="25" t="s">
        <v>221</v>
      </c>
      <c r="B151" s="15" t="s">
        <v>222</v>
      </c>
      <c r="C151" s="20" t="s">
        <v>16</v>
      </c>
      <c r="D151" s="27">
        <f t="shared" ref="D151:K151" si="255">SUM(D152,D153,D154,D155)</f>
        <v>0</v>
      </c>
      <c r="E151" s="27">
        <f t="shared" si="255"/>
        <v>0</v>
      </c>
      <c r="F151" s="27">
        <f t="shared" si="255"/>
        <v>0</v>
      </c>
      <c r="G151" s="27">
        <f t="shared" si="255"/>
        <v>0</v>
      </c>
      <c r="H151" s="27">
        <f t="shared" si="255"/>
        <v>0</v>
      </c>
      <c r="I151" s="27">
        <f t="shared" si="255"/>
        <v>0</v>
      </c>
      <c r="J151" s="27">
        <f t="shared" si="255"/>
        <v>0</v>
      </c>
      <c r="K151" s="27">
        <f t="shared" si="255"/>
        <v>0</v>
      </c>
      <c r="L151" s="27">
        <f t="shared" ref="L151:M151" si="256">SUM(L152,L153,L154,L155)</f>
        <v>0</v>
      </c>
      <c r="M151" s="27">
        <f t="shared" si="256"/>
        <v>0</v>
      </c>
      <c r="N151" s="17">
        <f t="shared" si="230"/>
        <v>0</v>
      </c>
      <c r="O151" s="18" t="str">
        <f t="shared" si="231"/>
        <v>-</v>
      </c>
      <c r="P151" s="17">
        <f t="shared" si="248"/>
        <v>0</v>
      </c>
      <c r="Q151" s="18" t="str">
        <f t="shared" si="249"/>
        <v>-</v>
      </c>
      <c r="R151" s="17">
        <f t="shared" si="250"/>
        <v>0</v>
      </c>
      <c r="S151" s="18" t="str">
        <f t="shared" si="251"/>
        <v>-</v>
      </c>
      <c r="T151" s="17">
        <f t="shared" si="252"/>
        <v>0</v>
      </c>
      <c r="U151" s="18" t="str">
        <f>IF((G151)=0,"-",T151/(G151))</f>
        <v>-</v>
      </c>
      <c r="V151" s="17">
        <f t="shared" si="253"/>
        <v>0</v>
      </c>
      <c r="W151" s="18" t="str">
        <f t="shared" si="254"/>
        <v>-</v>
      </c>
      <c r="X151" s="24"/>
      <c r="Y151" s="13"/>
      <c r="Z151" s="13"/>
    </row>
    <row r="152" spans="1:26" ht="31.5" x14ac:dyDescent="0.25">
      <c r="A152" s="25" t="s">
        <v>223</v>
      </c>
      <c r="B152" s="15" t="s">
        <v>224</v>
      </c>
      <c r="C152" s="20" t="s">
        <v>16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17">
        <f t="shared" si="230"/>
        <v>0</v>
      </c>
      <c r="O152" s="18" t="str">
        <f t="shared" si="231"/>
        <v>-</v>
      </c>
      <c r="P152" s="17">
        <f t="shared" si="248"/>
        <v>0</v>
      </c>
      <c r="Q152" s="18" t="str">
        <f t="shared" si="249"/>
        <v>-</v>
      </c>
      <c r="R152" s="17">
        <f t="shared" si="250"/>
        <v>0</v>
      </c>
      <c r="S152" s="18" t="str">
        <f t="shared" si="251"/>
        <v>-</v>
      </c>
      <c r="T152" s="17">
        <f t="shared" si="252"/>
        <v>0</v>
      </c>
      <c r="U152" s="18" t="str">
        <f>IF((G152)=0,"-",T152/(G152))</f>
        <v>-</v>
      </c>
      <c r="V152" s="17">
        <f t="shared" si="253"/>
        <v>0</v>
      </c>
      <c r="W152" s="18" t="str">
        <f t="shared" si="254"/>
        <v>-</v>
      </c>
      <c r="X152" s="24"/>
      <c r="Y152" s="13"/>
      <c r="Z152" s="13"/>
    </row>
    <row r="153" spans="1:26" ht="31.5" x14ac:dyDescent="0.25">
      <c r="A153" s="25" t="s">
        <v>225</v>
      </c>
      <c r="B153" s="15" t="s">
        <v>226</v>
      </c>
      <c r="C153" s="20" t="s">
        <v>16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17">
        <f t="shared" si="230"/>
        <v>0</v>
      </c>
      <c r="O153" s="18" t="str">
        <f t="shared" si="231"/>
        <v>-</v>
      </c>
      <c r="P153" s="17">
        <f t="shared" si="248"/>
        <v>0</v>
      </c>
      <c r="Q153" s="18" t="str">
        <f t="shared" si="249"/>
        <v>-</v>
      </c>
      <c r="R153" s="17">
        <f t="shared" si="250"/>
        <v>0</v>
      </c>
      <c r="S153" s="18" t="str">
        <f t="shared" si="251"/>
        <v>-</v>
      </c>
      <c r="T153" s="17">
        <f t="shared" si="252"/>
        <v>0</v>
      </c>
      <c r="U153" s="18" t="str">
        <f>IF((G153)=0,"-",T153/(G153))</f>
        <v>-</v>
      </c>
      <c r="V153" s="17">
        <f t="shared" si="253"/>
        <v>0</v>
      </c>
      <c r="W153" s="18" t="str">
        <f t="shared" si="254"/>
        <v>-</v>
      </c>
      <c r="X153" s="24"/>
      <c r="Y153" s="13"/>
      <c r="Z153" s="13"/>
    </row>
    <row r="154" spans="1:26" ht="75" customHeight="1" x14ac:dyDescent="0.25">
      <c r="A154" s="25" t="s">
        <v>227</v>
      </c>
      <c r="B154" s="15" t="s">
        <v>228</v>
      </c>
      <c r="C154" s="20" t="s">
        <v>16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17">
        <f>I154</f>
        <v>0</v>
      </c>
      <c r="O154" s="18" t="s">
        <v>13</v>
      </c>
      <c r="P154" s="17">
        <f t="shared" ref="P154:P158" si="257">J154</f>
        <v>0</v>
      </c>
      <c r="Q154" s="18" t="s">
        <v>13</v>
      </c>
      <c r="R154" s="17">
        <f t="shared" ref="R154:R158" si="258">K154</f>
        <v>0</v>
      </c>
      <c r="S154" s="18" t="s">
        <v>13</v>
      </c>
      <c r="T154" s="17">
        <f t="shared" ref="T154:T158" si="259">L154</f>
        <v>0</v>
      </c>
      <c r="U154" s="31" t="s">
        <v>13</v>
      </c>
      <c r="V154" s="17">
        <f t="shared" ref="V154:V158" si="260">M154</f>
        <v>0</v>
      </c>
      <c r="W154" s="18" t="s">
        <v>13</v>
      </c>
      <c r="X154" s="24"/>
      <c r="Y154" s="13"/>
      <c r="Z154" s="13"/>
    </row>
    <row r="155" spans="1:26" ht="55.5" customHeight="1" x14ac:dyDescent="0.25">
      <c r="A155" s="25" t="s">
        <v>229</v>
      </c>
      <c r="B155" s="15" t="s">
        <v>230</v>
      </c>
      <c r="C155" s="20" t="s">
        <v>16</v>
      </c>
      <c r="D155" s="27">
        <f>SUM(D156:D157)</f>
        <v>0</v>
      </c>
      <c r="E155" s="27">
        <f t="shared" ref="E155:K155" si="261">SUM(E156:E157)</f>
        <v>0</v>
      </c>
      <c r="F155" s="27">
        <f t="shared" si="261"/>
        <v>0</v>
      </c>
      <c r="G155" s="27">
        <f t="shared" si="261"/>
        <v>0</v>
      </c>
      <c r="H155" s="27">
        <f t="shared" si="261"/>
        <v>0</v>
      </c>
      <c r="I155" s="27">
        <f t="shared" si="261"/>
        <v>0</v>
      </c>
      <c r="J155" s="27">
        <f t="shared" si="261"/>
        <v>0</v>
      </c>
      <c r="K155" s="27">
        <f t="shared" si="261"/>
        <v>0</v>
      </c>
      <c r="L155" s="27">
        <f t="shared" ref="L155:M155" si="262">SUM(L156:L157)</f>
        <v>0</v>
      </c>
      <c r="M155" s="27">
        <f t="shared" si="262"/>
        <v>0</v>
      </c>
      <c r="N155" s="17">
        <f>I155-D155</f>
        <v>0</v>
      </c>
      <c r="O155" s="18" t="str">
        <f>IF((D155)=0,"-",N155/(D155))</f>
        <v>-</v>
      </c>
      <c r="P155" s="17">
        <f>J155-E155</f>
        <v>0</v>
      </c>
      <c r="Q155" s="18" t="str">
        <f>IF((E155)=0,"-",P155/(E155))</f>
        <v>-</v>
      </c>
      <c r="R155" s="17">
        <f>K155-F155</f>
        <v>0</v>
      </c>
      <c r="S155" s="18" t="str">
        <f>IF((F155)=0,"-",R155/(F155))</f>
        <v>-</v>
      </c>
      <c r="T155" s="17">
        <f>L155-G155</f>
        <v>0</v>
      </c>
      <c r="U155" s="18" t="str">
        <f>IF((G155)=0,"-",T155/(G155))</f>
        <v>-</v>
      </c>
      <c r="V155" s="17">
        <f>M155-H155</f>
        <v>0</v>
      </c>
      <c r="W155" s="18" t="str">
        <f>IF((H155)=0,"-",V155/(H155))</f>
        <v>-</v>
      </c>
      <c r="X155" s="24"/>
      <c r="Y155" s="13"/>
      <c r="Z155" s="13"/>
    </row>
    <row r="156" spans="1:26" ht="54" customHeight="1" x14ac:dyDescent="0.25">
      <c r="A156" s="25" t="s">
        <v>231</v>
      </c>
      <c r="B156" s="15" t="s">
        <v>232</v>
      </c>
      <c r="C156" s="20" t="s">
        <v>16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17">
        <f>I156</f>
        <v>0</v>
      </c>
      <c r="O156" s="18" t="s">
        <v>13</v>
      </c>
      <c r="P156" s="17">
        <f t="shared" si="257"/>
        <v>0</v>
      </c>
      <c r="Q156" s="18" t="s">
        <v>13</v>
      </c>
      <c r="R156" s="17">
        <f t="shared" si="258"/>
        <v>0</v>
      </c>
      <c r="S156" s="18" t="s">
        <v>13</v>
      </c>
      <c r="T156" s="17">
        <f t="shared" si="259"/>
        <v>0</v>
      </c>
      <c r="U156" s="31" t="s">
        <v>13</v>
      </c>
      <c r="V156" s="17">
        <f t="shared" si="260"/>
        <v>0</v>
      </c>
      <c r="W156" s="18" t="s">
        <v>13</v>
      </c>
      <c r="X156" s="24"/>
      <c r="Y156" s="13"/>
      <c r="Z156" s="13"/>
    </row>
    <row r="157" spans="1:26" ht="55.5" customHeight="1" x14ac:dyDescent="0.25">
      <c r="A157" s="25" t="s">
        <v>233</v>
      </c>
      <c r="B157" s="15" t="s">
        <v>234</v>
      </c>
      <c r="C157" s="20" t="s">
        <v>16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17">
        <f>I157-D157</f>
        <v>0</v>
      </c>
      <c r="O157" s="18" t="str">
        <f>IF((D157)=0,"-",N157/(D157))</f>
        <v>-</v>
      </c>
      <c r="P157" s="17">
        <f>J157-E157</f>
        <v>0</v>
      </c>
      <c r="Q157" s="18" t="str">
        <f>IF((E157)=0,"-",P157/(E157))</f>
        <v>-</v>
      </c>
      <c r="R157" s="17">
        <f>K157-F157</f>
        <v>0</v>
      </c>
      <c r="S157" s="18" t="str">
        <f>IF((F157)=0,"-",R157/(F157))</f>
        <v>-</v>
      </c>
      <c r="T157" s="17">
        <f>L157-G157</f>
        <v>0</v>
      </c>
      <c r="U157" s="18" t="str">
        <f>IF((G157)=0,"-",T157/(G157))</f>
        <v>-</v>
      </c>
      <c r="V157" s="17">
        <f>M157-H157</f>
        <v>0</v>
      </c>
      <c r="W157" s="18" t="str">
        <f>IF((H157)=0,"-",V157/(H157))</f>
        <v>-</v>
      </c>
      <c r="X157" s="24"/>
      <c r="Y157" s="13"/>
      <c r="Z157" s="13"/>
    </row>
    <row r="158" spans="1:26" ht="35.25" customHeight="1" x14ac:dyDescent="0.25">
      <c r="A158" s="25" t="s">
        <v>235</v>
      </c>
      <c r="B158" s="15" t="s">
        <v>31</v>
      </c>
      <c r="C158" s="20" t="s">
        <v>16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17">
        <f>I158</f>
        <v>0</v>
      </c>
      <c r="O158" s="18" t="s">
        <v>13</v>
      </c>
      <c r="P158" s="17">
        <f t="shared" si="257"/>
        <v>0</v>
      </c>
      <c r="Q158" s="18" t="s">
        <v>13</v>
      </c>
      <c r="R158" s="17">
        <f t="shared" si="258"/>
        <v>0</v>
      </c>
      <c r="S158" s="18" t="s">
        <v>13</v>
      </c>
      <c r="T158" s="17">
        <f t="shared" si="259"/>
        <v>0</v>
      </c>
      <c r="U158" s="31" t="s">
        <v>13</v>
      </c>
      <c r="V158" s="17">
        <f t="shared" si="260"/>
        <v>0</v>
      </c>
      <c r="W158" s="18" t="s">
        <v>13</v>
      </c>
      <c r="X158" s="24"/>
      <c r="Y158" s="13"/>
      <c r="Z158" s="13"/>
    </row>
    <row r="159" spans="1:26" ht="47.25" customHeight="1" x14ac:dyDescent="0.25">
      <c r="A159" s="25" t="s">
        <v>236</v>
      </c>
      <c r="B159" s="15" t="s">
        <v>125</v>
      </c>
      <c r="C159" s="20" t="s">
        <v>16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17">
        <f t="shared" ref="N159:N160" si="263">I159-D159</f>
        <v>0</v>
      </c>
      <c r="O159" s="18" t="str">
        <f t="shared" ref="O159:O160" si="264">IF((D159)=0,"-",N159/(D159))</f>
        <v>-</v>
      </c>
      <c r="P159" s="17">
        <f t="shared" ref="P159:P160" si="265">J159-E159</f>
        <v>0</v>
      </c>
      <c r="Q159" s="18" t="str">
        <f t="shared" ref="Q159:Q160" si="266">IF((E159)=0,"-",P159/(E159))</f>
        <v>-</v>
      </c>
      <c r="R159" s="17">
        <f t="shared" ref="R159:R160" si="267">K159-F159</f>
        <v>0</v>
      </c>
      <c r="S159" s="18" t="str">
        <f t="shared" ref="S159:S160" si="268">IF((F159)=0,"-",R159/(F159))</f>
        <v>-</v>
      </c>
      <c r="T159" s="17">
        <f t="shared" ref="T159:T160" si="269">L159-G159</f>
        <v>0</v>
      </c>
      <c r="U159" s="18" t="str">
        <f t="shared" ref="U159:U160" si="270">IF((G159)=0,"-",T159/(G159))</f>
        <v>-</v>
      </c>
      <c r="V159" s="17">
        <f t="shared" ref="V159:V160" si="271">M159-H159</f>
        <v>0</v>
      </c>
      <c r="W159" s="18" t="str">
        <f t="shared" ref="W159:W160" si="272">IF((H159)=0,"-",V159/(H159))</f>
        <v>-</v>
      </c>
      <c r="X159" s="24"/>
      <c r="Y159" s="13"/>
      <c r="Z159" s="13"/>
    </row>
    <row r="160" spans="1:26" ht="45.75" customHeight="1" x14ac:dyDescent="0.25">
      <c r="A160" s="25" t="s">
        <v>237</v>
      </c>
      <c r="B160" s="15" t="s">
        <v>238</v>
      </c>
      <c r="C160" s="20" t="s">
        <v>16</v>
      </c>
      <c r="D160" s="27">
        <f t="shared" ref="D160:K160" si="273">SUM(D161:D161)</f>
        <v>0</v>
      </c>
      <c r="E160" s="27">
        <f t="shared" si="273"/>
        <v>0</v>
      </c>
      <c r="F160" s="27">
        <f t="shared" si="273"/>
        <v>0</v>
      </c>
      <c r="G160" s="27">
        <f t="shared" si="273"/>
        <v>0</v>
      </c>
      <c r="H160" s="27">
        <f t="shared" si="273"/>
        <v>0</v>
      </c>
      <c r="I160" s="27">
        <f t="shared" si="273"/>
        <v>0.52031645999999998</v>
      </c>
      <c r="J160" s="27">
        <f t="shared" si="273"/>
        <v>0</v>
      </c>
      <c r="K160" s="27">
        <f t="shared" si="273"/>
        <v>0</v>
      </c>
      <c r="L160" s="27">
        <f t="shared" ref="L160:M160" si="274">SUM(L161:L161)</f>
        <v>0.52031645999999998</v>
      </c>
      <c r="M160" s="27">
        <f t="shared" si="274"/>
        <v>0</v>
      </c>
      <c r="N160" s="17">
        <f t="shared" si="263"/>
        <v>0.52031645999999998</v>
      </c>
      <c r="O160" s="18" t="str">
        <f t="shared" si="264"/>
        <v>-</v>
      </c>
      <c r="P160" s="17">
        <f t="shared" si="265"/>
        <v>0</v>
      </c>
      <c r="Q160" s="18" t="str">
        <f t="shared" si="266"/>
        <v>-</v>
      </c>
      <c r="R160" s="17">
        <f t="shared" si="267"/>
        <v>0</v>
      </c>
      <c r="S160" s="18" t="str">
        <f t="shared" si="268"/>
        <v>-</v>
      </c>
      <c r="T160" s="17">
        <f t="shared" si="269"/>
        <v>0.52031645999999998</v>
      </c>
      <c r="U160" s="18" t="str">
        <f t="shared" si="270"/>
        <v>-</v>
      </c>
      <c r="V160" s="17">
        <f t="shared" si="271"/>
        <v>0</v>
      </c>
      <c r="W160" s="18" t="str">
        <f t="shared" si="272"/>
        <v>-</v>
      </c>
      <c r="X160" s="24"/>
      <c r="Y160" s="13"/>
      <c r="Z160" s="13"/>
    </row>
    <row r="161" spans="1:26" ht="45.75" customHeight="1" x14ac:dyDescent="0.25">
      <c r="A161" s="25" t="s">
        <v>255</v>
      </c>
      <c r="B161" s="30" t="s">
        <v>276</v>
      </c>
      <c r="C161" s="20" t="s">
        <v>293</v>
      </c>
      <c r="D161" s="27" t="s">
        <v>17</v>
      </c>
      <c r="E161" s="27" t="s">
        <v>17</v>
      </c>
      <c r="F161" s="27" t="s">
        <v>17</v>
      </c>
      <c r="G161" s="27" t="s">
        <v>17</v>
      </c>
      <c r="H161" s="27" t="s">
        <v>17</v>
      </c>
      <c r="I161" s="27">
        <f>SUM(J161:L161)</f>
        <v>0.52031645999999998</v>
      </c>
      <c r="J161" s="27">
        <v>0</v>
      </c>
      <c r="K161" s="27">
        <v>0</v>
      </c>
      <c r="L161" s="27">
        <v>0.52031645999999998</v>
      </c>
      <c r="M161" s="27">
        <v>0</v>
      </c>
      <c r="N161" s="17">
        <f>I161</f>
        <v>0.52031645999999998</v>
      </c>
      <c r="O161" s="18" t="s">
        <v>13</v>
      </c>
      <c r="P161" s="17">
        <f>J161</f>
        <v>0</v>
      </c>
      <c r="Q161" s="18" t="s">
        <v>13</v>
      </c>
      <c r="R161" s="17">
        <f>K161</f>
        <v>0</v>
      </c>
      <c r="S161" s="18" t="s">
        <v>13</v>
      </c>
      <c r="T161" s="17">
        <f>L161</f>
        <v>0.52031645999999998</v>
      </c>
      <c r="U161" s="18" t="s">
        <v>13</v>
      </c>
      <c r="V161" s="17">
        <f>M161</f>
        <v>0</v>
      </c>
      <c r="W161" s="18" t="s">
        <v>13</v>
      </c>
      <c r="X161" s="24"/>
      <c r="Y161" s="13"/>
      <c r="Z161" s="13"/>
    </row>
  </sheetData>
  <mergeCells count="31">
    <mergeCell ref="A11:X11"/>
    <mergeCell ref="A12:X12"/>
    <mergeCell ref="D15:H15"/>
    <mergeCell ref="I15:M15"/>
    <mergeCell ref="A13:A17"/>
    <mergeCell ref="B13:B17"/>
    <mergeCell ref="D14:M14"/>
    <mergeCell ref="E16:E17"/>
    <mergeCell ref="C13:C17"/>
    <mergeCell ref="X13:X17"/>
    <mergeCell ref="D13:M13"/>
    <mergeCell ref="N13:W14"/>
    <mergeCell ref="D16:D17"/>
    <mergeCell ref="F16:F17"/>
    <mergeCell ref="G16:G17"/>
    <mergeCell ref="H16:H17"/>
    <mergeCell ref="A4:X4"/>
    <mergeCell ref="A5:X5"/>
    <mergeCell ref="A7:X7"/>
    <mergeCell ref="A8:X8"/>
    <mergeCell ref="A10:X10"/>
    <mergeCell ref="I16:I17"/>
    <mergeCell ref="J16:J17"/>
    <mergeCell ref="K16:K17"/>
    <mergeCell ref="L16:L17"/>
    <mergeCell ref="V15:W16"/>
    <mergeCell ref="M16:M17"/>
    <mergeCell ref="N15:O16"/>
    <mergeCell ref="P15:Q16"/>
    <mergeCell ref="R15:S16"/>
    <mergeCell ref="T15:U16"/>
  </mergeCells>
  <conditionalFormatting sqref="B120">
    <cfRule type="cellIs" dxfId="19" priority="6" operator="equal">
      <formula>""</formula>
    </cfRule>
  </conditionalFormatting>
  <conditionalFormatting sqref="C139:C140 C144 C96 C101:C102 C107 A72:C72 C80:C81 C71 C86 A83:C83 C133:C135 C120">
    <cfRule type="cellIs" dxfId="18" priority="19" operator="equal">
      <formula>""</formula>
    </cfRule>
  </conditionalFormatting>
  <conditionalFormatting sqref="A82:C82">
    <cfRule type="cellIs" dxfId="17" priority="18" operator="equal">
      <formula>""</formula>
    </cfRule>
  </conditionalFormatting>
  <conditionalFormatting sqref="A106:C106">
    <cfRule type="cellIs" dxfId="16" priority="17" operator="equal">
      <formula>""</formula>
    </cfRule>
  </conditionalFormatting>
  <conditionalFormatting sqref="A75:B75">
    <cfRule type="cellIs" dxfId="15" priority="16" stopIfTrue="1" operator="equal">
      <formula>""</formula>
    </cfRule>
  </conditionalFormatting>
  <conditionalFormatting sqref="A75:B75">
    <cfRule type="cellIs" dxfId="14" priority="15" stopIfTrue="1" operator="equal">
      <formula>""""""</formula>
    </cfRule>
  </conditionalFormatting>
  <conditionalFormatting sqref="A87:B88">
    <cfRule type="cellIs" dxfId="13" priority="14" stopIfTrue="1" operator="equal">
      <formula>""</formula>
    </cfRule>
  </conditionalFormatting>
  <conditionalFormatting sqref="A87:B88">
    <cfRule type="cellIs" dxfId="12" priority="13" stopIfTrue="1" operator="equal">
      <formula>""""""</formula>
    </cfRule>
  </conditionalFormatting>
  <conditionalFormatting sqref="A110">
    <cfRule type="cellIs" dxfId="11" priority="12" stopIfTrue="1" operator="equal">
      <formula>""</formula>
    </cfRule>
  </conditionalFormatting>
  <conditionalFormatting sqref="A110">
    <cfRule type="cellIs" dxfId="10" priority="11" stopIfTrue="1" operator="equal">
      <formula>""""""</formula>
    </cfRule>
  </conditionalFormatting>
  <conditionalFormatting sqref="B112">
    <cfRule type="cellIs" dxfId="9" priority="10" operator="equal">
      <formula>""</formula>
    </cfRule>
  </conditionalFormatting>
  <conditionalFormatting sqref="A121:C121">
    <cfRule type="cellIs" dxfId="8" priority="9" operator="equal">
      <formula>""</formula>
    </cfRule>
  </conditionalFormatting>
  <conditionalFormatting sqref="A120">
    <cfRule type="cellIs" dxfId="7" priority="8" stopIfTrue="1" operator="equal">
      <formula>""</formula>
    </cfRule>
  </conditionalFormatting>
  <conditionalFormatting sqref="A120">
    <cfRule type="cellIs" dxfId="6" priority="7" stopIfTrue="1" operator="equal">
      <formula>""""""</formula>
    </cfRule>
  </conditionalFormatting>
  <conditionalFormatting sqref="A136">
    <cfRule type="cellIs" dxfId="5" priority="5" stopIfTrue="1" operator="equal">
      <formula>""</formula>
    </cfRule>
  </conditionalFormatting>
  <conditionalFormatting sqref="A136">
    <cfRule type="cellIs" dxfId="4" priority="4" stopIfTrue="1" operator="equal">
      <formula>""""""</formula>
    </cfRule>
  </conditionalFormatting>
  <conditionalFormatting sqref="A161">
    <cfRule type="cellIs" dxfId="3" priority="3" stopIfTrue="1" operator="equal">
      <formula>""</formula>
    </cfRule>
  </conditionalFormatting>
  <conditionalFormatting sqref="A161">
    <cfRule type="cellIs" dxfId="2" priority="2" stopIfTrue="1" operator="equal">
      <formula>""""""</formula>
    </cfRule>
  </conditionalFormatting>
  <conditionalFormatting sqref="C46:C47">
    <cfRule type="cellIs" dxfId="1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8" scale="52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 Квартал фин. источники</vt:lpstr>
      <vt:lpstr>'11 Квартал фин. источники'!Заголовки_для_печати</vt:lpstr>
      <vt:lpstr>'11 Квартал фин. источники'!Область_печати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2020-05-12T22:17:08Z</dcterms:modified>
</cp:coreProperties>
</file>