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92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закупке'!$A$1:$AV$26</definedName>
  </definedNames>
  <calcPr calcId="145621"/>
</workbook>
</file>

<file path=xl/calcChain.xml><?xml version="1.0" encoding="utf-8"?>
<calcChain xmlns="http://schemas.openxmlformats.org/spreadsheetml/2006/main">
  <c r="C47" i="7" l="1"/>
  <c r="C46" i="7"/>
  <c r="Z53" i="15" l="1"/>
  <c r="Z54" i="15"/>
  <c r="Z55" i="15"/>
  <c r="Z56" i="15"/>
  <c r="Z57" i="15"/>
  <c r="Z52" i="15"/>
  <c r="Y53" i="15"/>
  <c r="Y54" i="15"/>
  <c r="Y55" i="15"/>
  <c r="Y56" i="15"/>
  <c r="Y57" i="15"/>
  <c r="Y52" i="15"/>
  <c r="Z25" i="15"/>
  <c r="Z26" i="15"/>
  <c r="Z27" i="15"/>
  <c r="Z28" i="15"/>
  <c r="Z29" i="15"/>
  <c r="Z30" i="15"/>
  <c r="Z31" i="15"/>
  <c r="Z32" i="15"/>
  <c r="Z33" i="15"/>
  <c r="Z24" i="15"/>
  <c r="Y25" i="15"/>
  <c r="Y26" i="15"/>
  <c r="Y27" i="15"/>
  <c r="Y28" i="15"/>
  <c r="Y29" i="15"/>
  <c r="Y30" i="15"/>
  <c r="Y31" i="15"/>
  <c r="Y32" i="15"/>
  <c r="Y33" i="15"/>
  <c r="Y24" i="15"/>
  <c r="D52" i="15" l="1"/>
  <c r="C39" i="7"/>
  <c r="K30" i="15"/>
  <c r="I30" i="15"/>
  <c r="F30" i="15"/>
  <c r="E30" i="15"/>
  <c r="I52" i="15" l="1"/>
  <c r="F52" i="15"/>
  <c r="E52" i="15"/>
  <c r="C52" i="15"/>
  <c r="K24" i="15"/>
  <c r="B56" i="22"/>
  <c r="B54" i="22"/>
  <c r="I24" i="15"/>
  <c r="C30" i="15"/>
  <c r="F24" i="15"/>
  <c r="E24" i="15"/>
  <c r="B62" i="22" l="1"/>
  <c r="B55" i="22" l="1"/>
  <c r="B27" i="22" l="1"/>
  <c r="B53" i="22" s="1"/>
  <c r="B40" i="22" l="1"/>
  <c r="B48" i="22" s="1"/>
  <c r="B51" i="22" s="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<sst xmlns="http://schemas.openxmlformats.org/spreadsheetml/2006/main" count="1180" uniqueCount="609">
  <si>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</si>
  <si>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</si>
  <si>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</si>
  <si>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</si>
  <si>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</si>
  <si>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</si>
  <si>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</si>
  <si>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</si>
  <si>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</si>
  <si>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</si>
  <si>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</si>
  <si>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</si>
  <si>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</si>
  <si>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</si>
  <si>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</si>
  <si>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</si>
  <si>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</si>
  <si>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</si>
  <si>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</si>
  <si>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</si>
  <si>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</si>
  <si>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</si>
  <si>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</si>
  <si>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</si>
  <si>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</si>
  <si>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</si>
  <si>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</si>
  <si>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</si>
  <si>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</si>
  <si>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</si>
  <si>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</si>
  <si>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</si>
  <si>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</si>
  <si>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</si>
  <si>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</si>
  <si>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</si>
  <si>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</si>
  <si>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</si>
  <si>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</si>
  <si>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</si>
  <si>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</si>
  <si>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</si>
  <si>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</si>
  <si>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</si>
  <si>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</si>
  <si>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</si>
  <si>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</si>
  <si>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</si>
  <si>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</si>
  <si>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</si>
  <si>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</si>
  <si>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</si>
  <si>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</si>
  <si>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</si>
  <si>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</si>
  <si>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</si>
  <si>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</si>
  <si>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</si>
  <si>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</si>
  <si>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</si>
  <si>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</si>
  <si>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</si>
  <si>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</si>
  <si>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</si>
  <si>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</si>
  <si>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</si>
  <si>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</si>
  <si>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</si>
  <si>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</si>
  <si>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</si>
  <si>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</si>
  <si>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</si>
  <si>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</si>
  <si>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</si>
  <si>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</si>
  <si>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</si>
  <si>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</si>
  <si>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</si>
  <si>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</si>
  <si>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</si>
  <si>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</si>
  <si>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</si>
  <si>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</si>
  <si>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</si>
  <si>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</si>
  <si>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</si>
  <si>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</si>
  <si>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</si>
  <si>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</si>
  <si>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</si>
  <si>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</si>
  <si>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</si>
  <si>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</si>
  <si>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</si>
  <si>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</si>
  <si>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</si>
  <si>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</si>
  <si>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</si>
  <si>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</si>
  <si>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</si>
  <si>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</si>
  <si>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</si>
  <si>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</si>
  <si>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</si>
  <si>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</si>
  <si>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</si>
  <si>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</si>
  <si>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</si>
  <si>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</si>
  <si>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</si>
  <si>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</si>
  <si>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</si>
  <si>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</si>
  <si>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</si>
  <si>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</si>
  <si>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</si>
  <si>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</si>
  <si>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</si>
  <si>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</si>
  <si>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</si>
  <si>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</si>
  <si>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</si>
  <si>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</si>
  <si>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</si>
  <si>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</si>
  <si>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</si>
  <si>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</si>
  <si>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</si>
  <si>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</si>
  <si>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</si>
  <si>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</si>
  <si>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</si>
  <si>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</si>
  <si>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</si>
  <si>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</si>
  <si>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</si>
  <si>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</si>
  <si>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</si>
  <si>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</si>
  <si>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</si>
  <si>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</si>
  <si>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</si>
  <si>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</si>
  <si>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</si>
  <si>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</si>
  <si>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</si>
  <si>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</si>
  <si>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</si>
  <si>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</si>
  <si>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</si>
  <si>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</si>
  <si>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</si>
  <si>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</si>
  <si>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</si>
  <si>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</si>
  <si>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</si>
  <si>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</si>
  <si>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</si>
  <si>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</si>
  <si>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</si>
  <si>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</si>
  <si>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</si>
  <si>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</si>
  <si>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</si>
  <si>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</si>
  <si>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</si>
  <si>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</si>
  <si>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</si>
  <si>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</si>
  <si>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</si>
  <si>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</si>
  <si>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</si>
  <si>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</si>
  <si>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</si>
  <si>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</si>
  <si>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</si>
  <si>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</si>
  <si>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</si>
  <si>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</si>
  <si>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</si>
  <si>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</si>
  <si>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</si>
  <si>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</si>
  <si>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</si>
  <si>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</si>
  <si>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</si>
  <si>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</si>
  <si>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</si>
  <si>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</si>
  <si>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</si>
  <si>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</si>
  <si>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</si>
  <si>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</si>
  <si>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</si>
  <si>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</si>
  <si>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</si>
  <si>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</si>
  <si>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</si>
  <si>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</si>
  <si>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</si>
  <si>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</si>
  <si>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</si>
  <si>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</si>
  <si>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</si>
  <si>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</si>
  <si>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</si>
  <si>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</si>
  <si>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</si>
  <si>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</si>
  <si>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</si>
  <si>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</si>
  <si>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</si>
  <si>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</si>
  <si>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</si>
  <si>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</si>
  <si>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</si>
  <si>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</si>
  <si>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</si>
  <si>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</si>
  <si>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</si>
  <si>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</si>
  <si>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</si>
  <si>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</si>
  <si>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</si>
  <si>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</si>
  <si>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</si>
  <si>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</si>
  <si>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</si>
  <si>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</si>
  <si>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</si>
  <si>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</si>
  <si>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</si>
  <si>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</si>
  <si>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</si>
  <si>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</si>
  <si>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</si>
  <si>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</si>
  <si>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</si>
  <si>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</si>
  <si>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</si>
  <si>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</si>
  <si>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</si>
  <si>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</si>
  <si>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</si>
  <si>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</si>
  <si>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</si>
  <si>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</si>
  <si>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</si>
  <si>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</si>
  <si>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</si>
  <si>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</si>
  <si>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</si>
  <si>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</si>
  <si>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</si>
  <si>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</si>
  <si>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</si>
  <si>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</si>
  <si>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</si>
  <si>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</si>
  <si>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</si>
  <si>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</si>
  <si>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</si>
  <si>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</si>
  <si>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</si>
  <si>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</si>
  <si>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</si>
  <si>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</si>
  <si>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</si>
  <si>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</si>
  <si>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</si>
  <si>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</si>
  <si>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</si>
  <si>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</si>
  <si>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</si>
  <si>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</si>
  <si>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</si>
  <si>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</si>
  <si>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</si>
  <si>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</si>
  <si>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</si>
  <si>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</si>
  <si>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</si>
  <si>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</si>
  <si>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</si>
  <si>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</si>
  <si>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</si>
  <si>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</si>
  <si>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</si>
  <si>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</si>
  <si>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</si>
  <si>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</si>
  <si>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</si>
  <si>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</si>
  <si>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</si>
  <si>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</si>
  <si>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</si>
  <si>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</si>
  <si>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</si>
  <si>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</si>
  <si>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</si>
  <si>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</si>
  <si>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</si>
  <si>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</si>
  <si>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</si>
  <si>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</si>
  <si>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</si>
  <si>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</si>
  <si>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</si>
  <si>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</si>
  <si>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</si>
  <si>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</si>
  <si>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</si>
  <si>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</si>
  <si>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</si>
  <si>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</si>
  <si>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</si>
  <si>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</si>
  <si>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</si>
  <si>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</si>
  <si>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</si>
  <si>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</si>
  <si>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</si>
  <si>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</si>
  <si>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</si>
  <si>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</si>
  <si>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</si>
  <si>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</si>
  <si>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</si>
  <si>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</si>
  <si>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</si>
  <si>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</si>
  <si>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</si>
  <si>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</si>
  <si>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</si>
  <si>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</si>
  <si>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</si>
  <si>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</si>
  <si>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</si>
  <si>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</si>
  <si>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</si>
  <si>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</si>
  <si>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</si>
  <si>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</si>
  <si>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</si>
  <si>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</si>
  <si>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</si>
  <si>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</si>
  <si>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</si>
  <si>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</si>
  <si>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</si>
  <si>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</si>
  <si>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</si>
  <si>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</si>
  <si>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</si>
  <si>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</si>
  <si>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</si>
  <si>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</si>
  <si>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</si>
  <si>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</si>
  <si>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</si>
  <si>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</si>
  <si>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</si>
  <si>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</si>
  <si>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</si>
  <si>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</si>
  <si>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</si>
  <si>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</si>
  <si>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</si>
  <si>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</si>
  <si>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</si>
  <si>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</si>
  <si>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</si>
  <si>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</si>
  <si>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</si>
  <si>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</si>
  <si>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</si>
  <si>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</si>
  <si>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</si>
  <si>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</si>
  <si>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</si>
  <si>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</si>
  <si>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</si>
  <si>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</si>
  <si>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</si>
  <si>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</si>
  <si>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</si>
  <si>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</si>
  <si>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</si>
  <si>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</si>
  <si>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</si>
  <si>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</si>
  <si>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</si>
  <si>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</si>
  <si>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</si>
  <si>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</si>
  <si>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</si>
  <si>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</si>
  <si>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</si>
  <si>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</si>
  <si>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</si>
  <si>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</si>
  <si>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</si>
  <si>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</si>
  <si>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</si>
  <si>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</si>
  <si>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</si>
  <si>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</si>
  <si>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</si>
  <si>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</si>
  <si>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</si>
  <si>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</si>
  <si>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</si>
  <si>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</si>
  <si>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</si>
  <si>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</si>
  <si>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</si>
  <si>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</si>
  <si>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</si>
  <si>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</si>
  <si>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</si>
  <si>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</si>
  <si>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</si>
  <si>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</si>
  <si>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</si>
  <si>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</si>
  <si>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</si>
  <si>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</si>
  <si>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</si>
  <si>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</si>
  <si>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</si>
  <si>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</si>
  <si>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</si>
  <si>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</si>
  <si>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</si>
  <si>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</si>
  <si>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</si>
  <si>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</si>
  <si>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</si>
  <si>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</si>
  <si>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</si>
  <si>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</si>
  <si>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</si>
  <si>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</si>
  <si>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</si>
  <si>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</si>
  <si>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</si>
  <si>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</si>
  <si>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</si>
  <si>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</si>
  <si>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</si>
  <si>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</si>
  <si>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</si>
  <si>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</si>
  <si>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</si>
  <si>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</si>
  <si>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</si>
  <si>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</si>
  <si>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</si>
  <si>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</si>
  <si>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</si>
  <si>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</si>
  <si>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</si>
  <si>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</si>
  <si>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</si>
  <si>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</si>
  <si>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</si>
  <si>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</si>
  <si>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</si>
  <si>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</si>
  <si>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</si>
  <si>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</si>
  <si>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</si>
  <si>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</si>
  <si>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</si>
  <si>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</si>
  <si>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</si>
  <si>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</si>
  <si>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</si>
  <si>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</si>
  <si>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</si>
  <si>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</si>
  <si>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</si>
  <si>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</si>
  <si>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</si>
  <si>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</si>
  <si>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</si>
  <si>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</si>
  <si>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</si>
  <si>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</si>
  <si>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</si>
  <si>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</si>
  <si>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</si>
  <si>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</si>
  <si>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</si>
  <si>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</si>
  <si>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</si>
  <si>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</si>
  <si>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</si>
  <si>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</si>
  <si>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</si>
  <si>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</si>
  <si>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</si>
  <si>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</si>
  <si>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</si>
  <si>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</si>
  <si>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</si>
  <si>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</si>
  <si>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</si>
  <si>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</si>
  <si>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</si>
  <si>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</si>
  <si>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</si>
  <si>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</si>
  <si>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</si>
  <si>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</si>
  <si>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</si>
  <si>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</si>
  <si>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</si>
  <si>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</si>
  <si>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</si>
  <si>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</si>
  <si>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</si>
  <si>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</si>
  <si>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</si>
  <si>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</si>
  <si>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</si>
  <si>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</si>
  <si>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</si>
  <si>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</si>
  <si>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</si>
  <si>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</si>
  <si>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</si>
  <si>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</si>
  <si>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</si>
  <si>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</si>
  <si>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</si>
  <si>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</si>
  <si>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</si>
  <si>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</si>
  <si>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</si>
  <si>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</si>
  <si>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</si>
  <si>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</si>
  <si>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</si>
  <si>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</si>
  <si>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</si>
  <si>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</si>
  <si>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</si>
  <si>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</si>
  <si>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</si>
  <si>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</si>
  <si>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</si>
  <si>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</si>
  <si>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</si>
  <si>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</si>
  <si>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</si>
  <si>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</si>
  <si>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</si>
  <si>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</si>
  <si>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</si>
  <si>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</si>
  <si>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</si>
  <si>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</si>
  <si>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</si>
  <si>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</si>
  <si>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1.4 Иные инвестиционные проекты</t>
  </si>
  <si>
    <t>н</t>
  </si>
  <si>
    <t>РФ, ЧАО, г. Анадырь</t>
  </si>
  <si>
    <t>нд</t>
  </si>
  <si>
    <t>Закупка оборудования</t>
  </si>
  <si>
    <t>Приобретение высокопроизводительного серверного оборудования с возможностью расширения и модернизации.</t>
  </si>
  <si>
    <t>Увеличение скорости работы и появление возможности запуска новых информационных систем.</t>
  </si>
  <si>
    <t>Год 2023</t>
  </si>
  <si>
    <t xml:space="preserve"> </t>
  </si>
  <si>
    <t xml:space="preserve">На старте реализации проекта “Унификации учетных систем Холдинга на базе 1С УПП”,  серверное оборудование справлялось с поставленными задачами. 
В процессе внедрения 1С УПП, запуск электронного документооборота LanDocs возросло количество баз данных и виртуальных серверов, что в свою очередь значительно увеличило нагрузку на оборудование. 
В результате - отказ серверного оборудования и снижение надежности инфраструктуры в Обществе, в настоящее время серверное оборудование работает в аварийном режиме. </t>
  </si>
  <si>
    <t>шт.</t>
  </si>
  <si>
    <t>Год 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</si>
  <si>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</si>
  <si>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серверного оборудования для нужд филиалов и исполнительного аппарата АО "Чукотэнерго" в кол. 4 шт.</t>
  </si>
  <si>
    <t>Блейд-сервер ProLiant, Сетевой адаптер HP 560М, Жесткий диск HPE 2 TB, Сервер Huawei 2288H V5</t>
  </si>
  <si>
    <t>K_524-ИА-н-06</t>
  </si>
  <si>
    <t>Цели (указать укрупненные цели в соответствии с приложением 01_0_1, 01_0_2)</t>
  </si>
  <si>
    <t>2,837 млн. руб. - 1 поставка; 1,577 млн. руб. - 2 поставка</t>
  </si>
  <si>
    <t>Сметная стоимость проекта в ценах 2021 года с НДС, млн. руб.</t>
  </si>
  <si>
    <t>приобретение</t>
  </si>
  <si>
    <t xml:space="preserve">серверное оборудование для нужд филиалов и исполнительного аппарата АО "Чукотэнерго" в кол. 4 шт. </t>
  </si>
  <si>
    <t xml:space="preserve">Серверное оборудование для нужд филиалов и исполнительного аппарата АО "Чукотэнерго" в кол. 4 шт. </t>
  </si>
  <si>
    <t>локальный сметный расчет</t>
  </si>
  <si>
    <t>1.07.2020-1.10.2021</t>
  </si>
  <si>
    <t>Чукотэнерго</t>
  </si>
  <si>
    <t>Результат мониторинга цен</t>
  </si>
  <si>
    <t>Запрос предложений в электронной форме</t>
  </si>
  <si>
    <t>БИЗНЕС ПОСТАВКА (ООО)</t>
  </si>
  <si>
    <t>b2b-center.ru</t>
  </si>
  <si>
    <t>01.02.2020</t>
  </si>
  <si>
    <t>01.01.2020</t>
  </si>
  <si>
    <t>31.12.2020</t>
  </si>
  <si>
    <t xml:space="preserve">Поступление материала на проведение закупки, согласование; </t>
  </si>
  <si>
    <t>ТПиР</t>
  </si>
  <si>
    <t>Серверное оборудование</t>
  </si>
  <si>
    <t>объем заключенного договора в ценах 2019 года с НДС, млн. руб.</t>
  </si>
  <si>
    <t>Договор поставки 75-2019 от 30.12.2019</t>
  </si>
  <si>
    <t>ООО "Бизнес поставка"</t>
  </si>
  <si>
    <t>Утвержденный план</t>
  </si>
  <si>
    <t xml:space="preserve">по состоянию на 01.01.2021 года </t>
  </si>
  <si>
    <t>Год раскрытия информации: 2021 год</t>
  </si>
  <si>
    <t xml:space="preserve"> по состоянию на 01.01.2020 года</t>
  </si>
  <si>
    <t>Утвержденный план 2020 года</t>
  </si>
  <si>
    <t>Факт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</si>
</sst>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7"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43" fillId="0" borderId="1" xfId="2" applyNumberFormat="1" applyFont="1" applyFill="1" applyBorder="1" applyAlignment="1">
      <alignment horizontal="left" vertical="center" wrapText="1"/>
    </xf>
    <xf numFmtId="168"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11" fillId="0" borderId="0" xfId="2" applyNumberFormat="1" applyFont="1"/>
    <xf numFmtId="167" fontId="41" fillId="0" borderId="45" xfId="2" applyNumberFormat="1" applyFont="1" applyFill="1" applyBorder="1" applyAlignment="1">
      <alignment horizontal="justify" vertical="top" wrapText="1"/>
    </xf>
    <xf numFmtId="0" fontId="41" fillId="25" borderId="52" xfId="67"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25" borderId="1" xfId="2" applyFont="1" applyFill="1" applyBorder="1" applyAlignment="1">
      <alignment horizontal="left" vertical="center" wrapText="1"/>
    </xf>
    <xf numFmtId="167" fontId="43" fillId="25" borderId="1" xfId="2" applyNumberFormat="1" applyFont="1" applyFill="1" applyBorder="1" applyAlignment="1">
      <alignment horizontal="center" vertical="center" wrapText="1"/>
    </xf>
    <xf numFmtId="167" fontId="43" fillId="25" borderId="1" xfId="2" applyNumberFormat="1" applyFont="1" applyFill="1" applyBorder="1" applyAlignment="1">
      <alignment horizontal="center" vertical="center"/>
    </xf>
    <xf numFmtId="1" fontId="43" fillId="25" borderId="1" xfId="2" applyNumberFormat="1" applyFont="1" applyFill="1" applyBorder="1" applyAlignment="1">
      <alignment horizontal="center"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11" fillId="25" borderId="1" xfId="2"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xf>
    <xf numFmtId="167" fontId="11" fillId="25" borderId="1" xfId="2" applyNumberFormat="1" applyFont="1" applyFill="1" applyBorder="1" applyAlignment="1">
      <alignment horizontal="left" vertical="center" wrapText="1"/>
    </xf>
    <xf numFmtId="167" fontId="11" fillId="25" borderId="1" xfId="2" applyNumberFormat="1" applyFont="1" applyFill="1" applyBorder="1" applyAlignment="1">
      <alignment horizontal="center"/>
    </xf>
    <xf numFmtId="0" fontId="48" fillId="0" borderId="1" xfId="45" applyFont="1" applyFill="1" applyBorder="1" applyAlignment="1">
      <alignment horizontal="center" vertical="center" wrapText="1"/>
    </xf>
    <xf numFmtId="4" fontId="41" fillId="25" borderId="52" xfId="67" applyNumberFormat="1" applyFont="1" applyFill="1" applyBorder="1" applyAlignment="1">
      <alignment horizontal="center" vertical="center" wrapText="1"/>
    </xf>
    <xf numFmtId="0" fontId="41" fillId="25" borderId="53" xfId="67" applyFont="1" applyFill="1" applyBorder="1" applyAlignment="1">
      <alignment horizontal="center" vertical="center" wrapText="1"/>
    </xf>
    <xf numFmtId="169" fontId="41" fillId="25" borderId="52" xfId="67" applyNumberFormat="1" applyFont="1" applyFill="1" applyBorder="1" applyAlignment="1">
      <alignment horizontal="center" vertical="center" wrapText="1"/>
    </xf>
    <xf numFmtId="0" fontId="36" fillId="0" borderId="0" xfId="1" applyFont="1" applyFill="1" applyAlignment="1">
      <alignment horizontal="center"/>
    </xf>
    <xf numFmtId="0" fontId="37" fillId="0" borderId="0" xfId="49" applyFont="1" applyAlignment="1">
      <alignment horizontal="center"/>
    </xf>
    <xf numFmtId="14" fontId="11"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58127360"/>
        <c:axId val="383141568"/>
      </c:lineChart>
      <c:catAx>
        <c:axId val="258127360"/>
        <c:scaling>
          <c:orientation val="minMax"/>
        </c:scaling>
        <c:delete val="0"/>
        <c:axPos val="b"/>
        <c:numFmt formatCode="General" sourceLinked="1"/>
        <c:majorTickMark val="out"/>
        <c:minorTickMark val="none"/>
        <c:tickLblPos val="nextTo"/>
        <c:crossAx val="383141568"/>
        <c:crosses val="autoZero"/>
        <c:auto val="1"/>
        <c:lblAlgn val="ctr"/>
        <c:lblOffset val="100"/>
        <c:noMultiLvlLbl val="0"/>
      </c:catAx>
      <c:valAx>
        <c:axId val="383141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8127360"/>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48" sqref="C48"/>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6" t="s">
        <v>605</v>
      </c>
      <c r="B5" s="266"/>
      <c r="C5" s="266"/>
      <c r="D5" s="207"/>
      <c r="E5" s="207"/>
      <c r="F5" s="207"/>
      <c r="G5" s="207"/>
      <c r="H5" s="207"/>
      <c r="I5" s="207"/>
      <c r="J5" s="207"/>
    </row>
    <row r="6" spans="1:22" s="12" customFormat="1" ht="18.75" x14ac:dyDescent="0.3">
      <c r="A6" s="17"/>
      <c r="F6" s="16"/>
      <c r="G6" s="16"/>
      <c r="H6" s="15"/>
    </row>
    <row r="7" spans="1:22" s="12" customFormat="1" ht="18.75" x14ac:dyDescent="0.2">
      <c r="A7" s="270" t="s">
        <v>11</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9" t="s">
        <v>557</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7" t="s">
        <v>10</v>
      </c>
      <c r="B10" s="267"/>
      <c r="C10" s="2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580</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7" t="s">
        <v>9</v>
      </c>
      <c r="B13" s="267"/>
      <c r="C13" s="26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8" t="s">
        <v>578</v>
      </c>
      <c r="B15" s="268"/>
      <c r="C15" s="268"/>
      <c r="D15" s="8"/>
      <c r="E15" s="8"/>
      <c r="F15" s="8"/>
      <c r="G15" s="8"/>
      <c r="H15" s="8"/>
      <c r="I15" s="8"/>
      <c r="J15" s="8"/>
      <c r="K15" s="8"/>
      <c r="L15" s="8"/>
      <c r="M15" s="8"/>
      <c r="N15" s="8"/>
      <c r="O15" s="8"/>
      <c r="P15" s="8"/>
      <c r="Q15" s="8"/>
      <c r="R15" s="8"/>
      <c r="S15" s="8"/>
      <c r="T15" s="8"/>
      <c r="U15" s="8"/>
      <c r="V15" s="8"/>
    </row>
    <row r="16" spans="1:22" s="3" customFormat="1" ht="15.75" x14ac:dyDescent="0.2">
      <c r="A16" s="267" t="s">
        <v>7</v>
      </c>
      <c r="B16" s="267"/>
      <c r="C16" s="26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8" t="s">
        <v>539</v>
      </c>
      <c r="B18" s="269"/>
      <c r="C18" s="26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20" t="s">
        <v>66</v>
      </c>
      <c r="B22" s="43" t="s">
        <v>375</v>
      </c>
      <c r="C22" s="39" t="s">
        <v>565</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220" t="s">
        <v>65</v>
      </c>
      <c r="B23" s="38" t="s">
        <v>581</v>
      </c>
      <c r="C23" s="204" t="s">
        <v>577</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63"/>
      <c r="B24" s="264"/>
      <c r="C24" s="265"/>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20" t="s">
        <v>64</v>
      </c>
      <c r="B25" s="204" t="s">
        <v>487</v>
      </c>
      <c r="C25" s="215" t="s">
        <v>557</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0" t="s">
        <v>63</v>
      </c>
      <c r="B26" s="204" t="s">
        <v>76</v>
      </c>
      <c r="C26" s="215" t="s">
        <v>558</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0" t="s">
        <v>61</v>
      </c>
      <c r="B27" s="204" t="s">
        <v>75</v>
      </c>
      <c r="C27" s="215" t="s">
        <v>564</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0" t="s">
        <v>60</v>
      </c>
      <c r="B28" s="204" t="s">
        <v>488</v>
      </c>
      <c r="C28" s="215" t="s">
        <v>559</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0" t="s">
        <v>58</v>
      </c>
      <c r="B29" s="204" t="s">
        <v>489</v>
      </c>
      <c r="C29" s="215" t="s">
        <v>559</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0" t="s">
        <v>56</v>
      </c>
      <c r="B30" s="204" t="s">
        <v>490</v>
      </c>
      <c r="C30" s="215" t="s">
        <v>559</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0" t="s">
        <v>74</v>
      </c>
      <c r="B31" s="42" t="s">
        <v>491</v>
      </c>
      <c r="C31" s="215" t="s">
        <v>559</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0" t="s">
        <v>72</v>
      </c>
      <c r="B32" s="42" t="s">
        <v>492</v>
      </c>
      <c r="C32" s="215" t="s">
        <v>559</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0" t="s">
        <v>71</v>
      </c>
      <c r="B33" s="42" t="s">
        <v>493</v>
      </c>
      <c r="C33" s="215" t="s">
        <v>561</v>
      </c>
      <c r="D33" s="37"/>
      <c r="E33" s="37"/>
      <c r="F33" s="37"/>
      <c r="G33" s="37"/>
      <c r="H33" s="36"/>
      <c r="I33" s="36"/>
      <c r="J33" s="36"/>
      <c r="K33" s="36"/>
      <c r="L33" s="36"/>
      <c r="M33" s="36"/>
      <c r="N33" s="36"/>
      <c r="O33" s="36"/>
      <c r="P33" s="36"/>
      <c r="Q33" s="36"/>
      <c r="R33" s="36"/>
      <c r="S33" s="35"/>
      <c r="T33" s="35"/>
      <c r="U33" s="35"/>
      <c r="V33" s="35"/>
    </row>
    <row r="34" spans="1:22" ht="63" x14ac:dyDescent="0.25">
      <c r="A34" s="220" t="s">
        <v>509</v>
      </c>
      <c r="B34" s="42" t="s">
        <v>494</v>
      </c>
      <c r="C34" s="215" t="s">
        <v>559</v>
      </c>
      <c r="D34" s="26"/>
      <c r="E34" s="26"/>
      <c r="F34" s="26"/>
      <c r="G34" s="26"/>
      <c r="H34" s="26"/>
      <c r="I34" s="26"/>
      <c r="J34" s="26"/>
      <c r="K34" s="26"/>
      <c r="L34" s="26"/>
      <c r="M34" s="26"/>
      <c r="N34" s="26"/>
      <c r="O34" s="26"/>
      <c r="P34" s="26"/>
      <c r="Q34" s="26"/>
      <c r="R34" s="26"/>
      <c r="S34" s="26"/>
      <c r="T34" s="26"/>
      <c r="U34" s="26"/>
      <c r="V34" s="26"/>
    </row>
    <row r="35" spans="1:22" ht="31.5" x14ac:dyDescent="0.25">
      <c r="A35" s="220" t="s">
        <v>497</v>
      </c>
      <c r="B35" s="42" t="s">
        <v>73</v>
      </c>
      <c r="C35" s="39" t="s">
        <v>559</v>
      </c>
      <c r="D35" s="26"/>
      <c r="E35" s="26"/>
      <c r="F35" s="26"/>
      <c r="G35" s="26"/>
      <c r="H35" s="26"/>
      <c r="I35" s="26"/>
      <c r="J35" s="26"/>
      <c r="K35" s="26"/>
      <c r="L35" s="26"/>
      <c r="M35" s="26"/>
      <c r="N35" s="26"/>
      <c r="O35" s="26"/>
      <c r="P35" s="26"/>
      <c r="Q35" s="26"/>
      <c r="R35" s="26"/>
      <c r="S35" s="26"/>
      <c r="T35" s="26"/>
      <c r="U35" s="26"/>
      <c r="V35" s="26"/>
    </row>
    <row r="36" spans="1:22" ht="31.5" x14ac:dyDescent="0.25">
      <c r="A36" s="220" t="s">
        <v>510</v>
      </c>
      <c r="B36" s="42" t="s">
        <v>495</v>
      </c>
      <c r="C36" s="39" t="s">
        <v>559</v>
      </c>
      <c r="D36" s="26"/>
      <c r="E36" s="26"/>
      <c r="F36" s="26"/>
      <c r="G36" s="26"/>
      <c r="H36" s="26"/>
      <c r="I36" s="26"/>
      <c r="J36" s="26"/>
      <c r="K36" s="26"/>
      <c r="L36" s="26"/>
      <c r="M36" s="26"/>
      <c r="N36" s="26"/>
      <c r="O36" s="26"/>
      <c r="P36" s="26"/>
      <c r="Q36" s="26"/>
      <c r="R36" s="26"/>
      <c r="S36" s="26"/>
      <c r="T36" s="26"/>
      <c r="U36" s="26"/>
      <c r="V36" s="26"/>
    </row>
    <row r="37" spans="1:22" ht="15.75" x14ac:dyDescent="0.25">
      <c r="A37" s="220" t="s">
        <v>498</v>
      </c>
      <c r="B37" s="42" t="s">
        <v>496</v>
      </c>
      <c r="C37" s="39" t="s">
        <v>401</v>
      </c>
      <c r="D37" s="26"/>
      <c r="E37" s="26"/>
      <c r="F37" s="26"/>
      <c r="G37" s="26"/>
      <c r="H37" s="26"/>
      <c r="I37" s="26"/>
      <c r="J37" s="26"/>
      <c r="K37" s="26"/>
      <c r="L37" s="26"/>
      <c r="M37" s="26"/>
      <c r="N37" s="26"/>
      <c r="O37" s="26"/>
      <c r="P37" s="26"/>
      <c r="Q37" s="26"/>
      <c r="R37" s="26"/>
      <c r="S37" s="26"/>
      <c r="T37" s="26"/>
      <c r="U37" s="26"/>
      <c r="V37" s="26"/>
    </row>
    <row r="38" spans="1:22" ht="15.75" x14ac:dyDescent="0.25">
      <c r="A38" s="220" t="s">
        <v>511</v>
      </c>
      <c r="B38" s="42" t="s">
        <v>245</v>
      </c>
      <c r="C38" s="39" t="s">
        <v>559</v>
      </c>
      <c r="D38" s="26"/>
      <c r="E38" s="26"/>
      <c r="F38" s="26"/>
      <c r="G38" s="26"/>
      <c r="H38" s="26"/>
      <c r="I38" s="26"/>
      <c r="J38" s="26"/>
      <c r="K38" s="26"/>
      <c r="L38" s="26"/>
      <c r="M38" s="26"/>
      <c r="N38" s="26"/>
      <c r="O38" s="26"/>
      <c r="P38" s="26"/>
      <c r="Q38" s="26"/>
      <c r="R38" s="26"/>
      <c r="S38" s="26"/>
      <c r="T38" s="26"/>
      <c r="U38" s="26"/>
      <c r="V38" s="26"/>
    </row>
    <row r="39" spans="1:22" ht="47.25" x14ac:dyDescent="0.25">
      <c r="A39" s="220" t="s">
        <v>499</v>
      </c>
      <c r="B39" s="42" t="s">
        <v>552</v>
      </c>
      <c r="C39" s="39">
        <f>'6.2. Паспорт фин осв ввод'!C24</f>
        <v>4.4135999999999997</v>
      </c>
      <c r="D39" s="26"/>
      <c r="E39" s="26"/>
      <c r="F39" s="26"/>
      <c r="G39" s="26"/>
      <c r="H39" s="26"/>
      <c r="I39" s="26"/>
      <c r="J39" s="26"/>
      <c r="K39" s="26"/>
      <c r="L39" s="26"/>
      <c r="M39" s="26"/>
      <c r="N39" s="26"/>
      <c r="O39" s="26"/>
      <c r="P39" s="26"/>
      <c r="Q39" s="26"/>
      <c r="R39" s="26"/>
      <c r="S39" s="26"/>
      <c r="T39" s="26"/>
      <c r="U39" s="26"/>
      <c r="V39" s="26"/>
    </row>
    <row r="40" spans="1:22" ht="63" x14ac:dyDescent="0.25">
      <c r="A40" s="220" t="s">
        <v>512</v>
      </c>
      <c r="B40" s="42" t="s">
        <v>534</v>
      </c>
      <c r="C40" s="39" t="s">
        <v>559</v>
      </c>
      <c r="D40" s="26"/>
      <c r="E40" s="26"/>
      <c r="F40" s="26"/>
      <c r="G40" s="26"/>
      <c r="H40" s="26"/>
      <c r="I40" s="26"/>
      <c r="J40" s="26"/>
      <c r="K40" s="26"/>
      <c r="L40" s="26"/>
      <c r="M40" s="26"/>
      <c r="N40" s="26"/>
      <c r="O40" s="26"/>
      <c r="P40" s="26"/>
      <c r="Q40" s="26"/>
      <c r="R40" s="26"/>
      <c r="S40" s="26"/>
      <c r="T40" s="26"/>
      <c r="U40" s="26"/>
      <c r="V40" s="26"/>
    </row>
    <row r="41" spans="1:22" ht="47.25" x14ac:dyDescent="0.25">
      <c r="A41" s="220" t="s">
        <v>500</v>
      </c>
      <c r="B41" s="42" t="s">
        <v>549</v>
      </c>
      <c r="C41" s="215" t="s">
        <v>401</v>
      </c>
      <c r="D41" s="26"/>
      <c r="E41" s="26"/>
      <c r="F41" s="26"/>
      <c r="G41" s="26"/>
      <c r="H41" s="26"/>
      <c r="I41" s="26"/>
      <c r="J41" s="26"/>
      <c r="K41" s="26"/>
      <c r="L41" s="26"/>
      <c r="M41" s="26"/>
      <c r="N41" s="26"/>
      <c r="O41" s="26"/>
      <c r="P41" s="26"/>
      <c r="Q41" s="26"/>
      <c r="R41" s="26"/>
      <c r="S41" s="26"/>
      <c r="T41" s="26"/>
      <c r="U41" s="26"/>
      <c r="V41" s="26"/>
    </row>
    <row r="42" spans="1:22" ht="110.25" x14ac:dyDescent="0.25">
      <c r="A42" s="220" t="s">
        <v>515</v>
      </c>
      <c r="B42" s="42" t="s">
        <v>516</v>
      </c>
      <c r="C42" s="39" t="s">
        <v>401</v>
      </c>
      <c r="D42" s="26"/>
      <c r="E42" s="26"/>
      <c r="F42" s="26"/>
      <c r="G42" s="26"/>
      <c r="H42" s="26"/>
      <c r="I42" s="26"/>
      <c r="J42" s="26"/>
      <c r="K42" s="26"/>
      <c r="L42" s="26"/>
      <c r="M42" s="26"/>
      <c r="N42" s="26"/>
      <c r="O42" s="26"/>
      <c r="P42" s="26"/>
      <c r="Q42" s="26"/>
      <c r="R42" s="26"/>
      <c r="S42" s="26"/>
      <c r="T42" s="26"/>
      <c r="U42" s="26"/>
      <c r="V42" s="26"/>
    </row>
    <row r="43" spans="1:22" ht="63" x14ac:dyDescent="0.25">
      <c r="A43" s="220" t="s">
        <v>501</v>
      </c>
      <c r="B43" s="42" t="s">
        <v>540</v>
      </c>
      <c r="C43" s="39" t="s">
        <v>401</v>
      </c>
      <c r="D43" s="26"/>
      <c r="E43" s="26"/>
      <c r="F43" s="26"/>
      <c r="G43" s="26"/>
      <c r="H43" s="26"/>
      <c r="I43" s="26"/>
      <c r="J43" s="26"/>
      <c r="K43" s="26"/>
      <c r="L43" s="26"/>
      <c r="M43" s="26"/>
      <c r="N43" s="26"/>
      <c r="O43" s="26"/>
      <c r="P43" s="26"/>
      <c r="Q43" s="26"/>
      <c r="R43" s="26"/>
      <c r="S43" s="26"/>
      <c r="T43" s="26"/>
      <c r="U43" s="26"/>
      <c r="V43" s="26"/>
    </row>
    <row r="44" spans="1:22" ht="63" x14ac:dyDescent="0.25">
      <c r="A44" s="220" t="s">
        <v>535</v>
      </c>
      <c r="B44" s="42" t="s">
        <v>541</v>
      </c>
      <c r="C44" s="39" t="s">
        <v>401</v>
      </c>
      <c r="D44" s="26"/>
      <c r="E44" s="26"/>
      <c r="F44" s="26"/>
      <c r="G44" s="26"/>
      <c r="H44" s="26"/>
      <c r="I44" s="26"/>
      <c r="J44" s="26"/>
      <c r="K44" s="26"/>
      <c r="L44" s="26"/>
      <c r="M44" s="26"/>
      <c r="N44" s="26"/>
      <c r="O44" s="26"/>
      <c r="P44" s="26"/>
      <c r="Q44" s="26"/>
      <c r="R44" s="26"/>
      <c r="S44" s="26"/>
      <c r="T44" s="26"/>
      <c r="U44" s="26"/>
      <c r="V44" s="26"/>
    </row>
    <row r="45" spans="1:22" ht="63" x14ac:dyDescent="0.25">
      <c r="A45" s="220" t="s">
        <v>502</v>
      </c>
      <c r="B45" s="42" t="s">
        <v>542</v>
      </c>
      <c r="C45" s="39" t="s">
        <v>401</v>
      </c>
      <c r="D45" s="26"/>
      <c r="E45" s="26"/>
      <c r="F45" s="26"/>
      <c r="G45" s="26"/>
      <c r="H45" s="26"/>
      <c r="I45" s="26"/>
      <c r="J45" s="26"/>
      <c r="K45" s="26"/>
      <c r="L45" s="26"/>
      <c r="M45" s="26"/>
      <c r="N45" s="26"/>
      <c r="O45" s="26"/>
      <c r="P45" s="26"/>
      <c r="Q45" s="26"/>
      <c r="R45" s="26"/>
      <c r="S45" s="26"/>
      <c r="T45" s="26"/>
      <c r="U45" s="26"/>
      <c r="V45" s="26"/>
    </row>
    <row r="46" spans="1:22" ht="47.25" x14ac:dyDescent="0.25">
      <c r="A46" s="220" t="s">
        <v>536</v>
      </c>
      <c r="B46" s="42" t="s">
        <v>550</v>
      </c>
      <c r="C46" s="229">
        <f>'6.2. Паспорт фин осв ввод'!Y24</f>
        <v>1.5768</v>
      </c>
      <c r="D46" s="26"/>
      <c r="E46" s="26"/>
      <c r="F46" s="26"/>
      <c r="G46" s="26"/>
      <c r="H46" s="26"/>
      <c r="I46" s="26"/>
      <c r="J46" s="26"/>
      <c r="K46" s="26"/>
      <c r="L46" s="26"/>
      <c r="M46" s="26"/>
      <c r="N46" s="26"/>
      <c r="O46" s="26"/>
      <c r="P46" s="26"/>
      <c r="Q46" s="26"/>
      <c r="R46" s="26"/>
      <c r="S46" s="26"/>
      <c r="T46" s="26"/>
      <c r="U46" s="26"/>
      <c r="V46" s="26"/>
    </row>
    <row r="47" spans="1:22" ht="31.5" x14ac:dyDescent="0.25">
      <c r="A47" s="220" t="s">
        <v>503</v>
      </c>
      <c r="B47" s="42" t="s">
        <v>551</v>
      </c>
      <c r="C47" s="229">
        <f>'6.2. Паспорт фин осв ввод'!Y30</f>
        <v>1.3140000000000001</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19" zoomScale="70" zoomScaleNormal="70" zoomScaleSheetLayoutView="70" workbookViewId="0">
      <selection activeCell="AE52" sqref="AE52"/>
    </sheetView>
  </sheetViews>
  <sheetFormatPr defaultRowHeight="15.75" x14ac:dyDescent="0.25"/>
  <cols>
    <col min="1" max="1" width="9.140625" style="68"/>
    <col min="2" max="2" width="57.85546875" style="68" customWidth="1"/>
    <col min="3" max="3" width="15" style="68" customWidth="1"/>
    <col min="4" max="4" width="17.85546875" style="68" customWidth="1"/>
    <col min="5" max="8" width="15.7109375" style="68" customWidth="1"/>
    <col min="9" max="9" width="10.5703125" style="68" customWidth="1"/>
    <col min="10" max="10" width="8.5703125" style="68" customWidth="1"/>
    <col min="11" max="11" width="10.85546875" style="68" customWidth="1"/>
    <col min="12" max="12" width="9.7109375" style="68" customWidth="1"/>
    <col min="13" max="13" width="10.5703125" style="68" customWidth="1"/>
    <col min="14" max="14" width="7.42578125" style="68" customWidth="1"/>
    <col min="15" max="15" width="10.5703125" style="68" customWidth="1"/>
    <col min="16" max="16" width="9.42578125" style="68" customWidth="1"/>
    <col min="17" max="24" width="9.7109375" style="68" customWidth="1"/>
    <col min="25" max="25" width="13.140625" style="68" customWidth="1"/>
    <col min="26" max="26" width="24.85546875" style="68" customWidth="1"/>
    <col min="27" max="16384" width="9.140625" style="68"/>
  </cols>
  <sheetData>
    <row r="1" spans="1:26" ht="18.75" x14ac:dyDescent="0.25">
      <c r="A1" s="69"/>
      <c r="B1" s="69"/>
      <c r="C1" s="69"/>
      <c r="D1" s="69"/>
      <c r="E1" s="69"/>
      <c r="F1" s="69"/>
      <c r="G1" s="69"/>
      <c r="H1" s="69"/>
      <c r="I1" s="69"/>
      <c r="J1" s="69"/>
      <c r="Z1" s="41" t="s">
        <v>70</v>
      </c>
    </row>
    <row r="2" spans="1:26" ht="18.75" x14ac:dyDescent="0.3">
      <c r="A2" s="69"/>
      <c r="B2" s="69"/>
      <c r="C2" s="69"/>
      <c r="D2" s="69"/>
      <c r="E2" s="69"/>
      <c r="F2" s="69"/>
      <c r="G2" s="69"/>
      <c r="H2" s="69"/>
      <c r="I2" s="69"/>
      <c r="J2" s="69"/>
      <c r="Z2" s="15" t="s">
        <v>12</v>
      </c>
    </row>
    <row r="3" spans="1:26" ht="18.75" x14ac:dyDescent="0.3">
      <c r="A3" s="69"/>
      <c r="B3" s="69"/>
      <c r="C3" s="69"/>
      <c r="D3" s="69"/>
      <c r="E3" s="69"/>
      <c r="F3" s="69"/>
      <c r="G3" s="69"/>
      <c r="H3" s="69"/>
      <c r="I3" s="69"/>
      <c r="J3" s="69"/>
      <c r="Z3" s="15" t="s">
        <v>69</v>
      </c>
    </row>
    <row r="4" spans="1:26" ht="18.75" customHeight="1" x14ac:dyDescent="0.25">
      <c r="A4" s="266" t="str">
        <f>'6.1. Паспорт сетевой график'!A5:J5</f>
        <v>Год раскрытия информации: 2021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6" ht="18.75" x14ac:dyDescent="0.3">
      <c r="A5" s="69"/>
      <c r="B5" s="69"/>
      <c r="C5" s="69"/>
      <c r="D5" s="69"/>
      <c r="E5" s="69"/>
      <c r="F5" s="69"/>
      <c r="G5" s="69"/>
      <c r="H5" s="69"/>
      <c r="I5" s="69"/>
      <c r="J5" s="69"/>
      <c r="Z5" s="15"/>
    </row>
    <row r="6" spans="1:26" ht="18.75" x14ac:dyDescent="0.25">
      <c r="A6" s="270" t="s">
        <v>11</v>
      </c>
      <c r="B6" s="270"/>
      <c r="C6" s="270"/>
      <c r="D6" s="270"/>
      <c r="E6" s="270"/>
      <c r="F6" s="270"/>
      <c r="G6" s="270"/>
      <c r="H6" s="270"/>
      <c r="I6" s="270"/>
      <c r="J6" s="270"/>
      <c r="K6" s="270"/>
      <c r="L6" s="270"/>
      <c r="M6" s="270"/>
      <c r="N6" s="270"/>
      <c r="O6" s="270"/>
      <c r="P6" s="270"/>
      <c r="Q6" s="270"/>
      <c r="R6" s="270"/>
      <c r="S6" s="270"/>
      <c r="T6" s="270"/>
      <c r="U6" s="270"/>
      <c r="V6" s="270"/>
      <c r="W6" s="270"/>
      <c r="X6" s="270"/>
      <c r="Y6" s="270"/>
      <c r="Z6" s="270"/>
    </row>
    <row r="7" spans="1:26" ht="18.75" x14ac:dyDescent="0.25">
      <c r="A7" s="13"/>
      <c r="B7" s="13"/>
      <c r="C7" s="13"/>
      <c r="D7" s="13"/>
      <c r="E7" s="13"/>
      <c r="F7" s="13"/>
      <c r="G7" s="200"/>
      <c r="H7" s="200"/>
      <c r="I7" s="91"/>
      <c r="J7" s="91"/>
      <c r="K7" s="91"/>
      <c r="L7" s="91"/>
      <c r="M7" s="91"/>
      <c r="N7" s="91"/>
      <c r="O7" s="91"/>
      <c r="P7" s="91"/>
      <c r="Q7" s="91"/>
      <c r="R7" s="91"/>
      <c r="S7" s="91"/>
      <c r="T7" s="91"/>
      <c r="U7" s="91"/>
      <c r="V7" s="91"/>
      <c r="W7" s="91"/>
      <c r="X7" s="91"/>
      <c r="Y7" s="91"/>
      <c r="Z7" s="91"/>
    </row>
    <row r="8" spans="1:26" ht="18.75" x14ac:dyDescent="0.25">
      <c r="A8" s="269" t="str">
        <f>'6.1. Паспорт сетевой график'!A9:J9</f>
        <v>АО "Чукотэнерго"</v>
      </c>
      <c r="B8" s="269"/>
      <c r="C8" s="269"/>
      <c r="D8" s="269"/>
      <c r="E8" s="269"/>
      <c r="F8" s="269"/>
      <c r="G8" s="269"/>
      <c r="H8" s="269"/>
      <c r="I8" s="269"/>
      <c r="J8" s="269"/>
      <c r="K8" s="269"/>
      <c r="L8" s="269"/>
      <c r="M8" s="269"/>
      <c r="N8" s="269"/>
      <c r="O8" s="269"/>
      <c r="P8" s="269"/>
      <c r="Q8" s="269"/>
      <c r="R8" s="269"/>
      <c r="S8" s="269"/>
      <c r="T8" s="269"/>
      <c r="U8" s="269"/>
      <c r="V8" s="269"/>
      <c r="W8" s="269"/>
      <c r="X8" s="269"/>
      <c r="Y8" s="269"/>
      <c r="Z8" s="269"/>
    </row>
    <row r="9" spans="1:26" ht="18.75" customHeight="1" x14ac:dyDescent="0.25">
      <c r="A9" s="267" t="s">
        <v>10</v>
      </c>
      <c r="B9" s="267"/>
      <c r="C9" s="267"/>
      <c r="D9" s="267"/>
      <c r="E9" s="267"/>
      <c r="F9" s="267"/>
      <c r="G9" s="267"/>
      <c r="H9" s="267"/>
      <c r="I9" s="267"/>
      <c r="J9" s="267"/>
      <c r="K9" s="267"/>
      <c r="L9" s="267"/>
      <c r="M9" s="267"/>
      <c r="N9" s="267"/>
      <c r="O9" s="267"/>
      <c r="P9" s="267"/>
      <c r="Q9" s="267"/>
      <c r="R9" s="267"/>
      <c r="S9" s="267"/>
      <c r="T9" s="267"/>
      <c r="U9" s="267"/>
      <c r="V9" s="267"/>
      <c r="W9" s="267"/>
      <c r="X9" s="267"/>
      <c r="Y9" s="267"/>
      <c r="Z9" s="267"/>
    </row>
    <row r="10" spans="1:26" ht="18.75" x14ac:dyDescent="0.25">
      <c r="A10" s="13"/>
      <c r="B10" s="13"/>
      <c r="C10" s="13"/>
      <c r="D10" s="13"/>
      <c r="E10" s="13"/>
      <c r="F10" s="13"/>
      <c r="G10" s="200"/>
      <c r="H10" s="200"/>
      <c r="I10" s="91"/>
      <c r="J10" s="91"/>
      <c r="K10" s="91"/>
      <c r="L10" s="91"/>
      <c r="M10" s="91"/>
      <c r="N10" s="91"/>
      <c r="O10" s="91"/>
      <c r="P10" s="91"/>
      <c r="Q10" s="91"/>
      <c r="R10" s="91"/>
      <c r="S10" s="91"/>
      <c r="T10" s="91"/>
      <c r="U10" s="91"/>
      <c r="V10" s="91"/>
      <c r="W10" s="91"/>
      <c r="X10" s="91"/>
      <c r="Y10" s="91"/>
      <c r="Z10" s="91"/>
    </row>
    <row r="11" spans="1:26" ht="18.75" x14ac:dyDescent="0.25">
      <c r="A11" s="269" t="str">
        <f>'6.1. Паспорт сетевой график'!A12:J12</f>
        <v>K_524-ИА-н-06</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row>
    <row r="12" spans="1:26" x14ac:dyDescent="0.25">
      <c r="A12" s="267" t="s">
        <v>9</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row>
    <row r="13" spans="1:26" ht="16.5" customHeight="1" x14ac:dyDescent="0.3">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row>
    <row r="14" spans="1:26" ht="18.75" x14ac:dyDescent="0.25">
      <c r="A14" s="269" t="str">
        <f>'6.1. Паспорт сетевой график'!A15:J15</f>
        <v>Приобретение серверного оборудования для нужд филиалов и исполнительного аппарата АО "Чукотэнерго" в кол. 4 шт.</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row>
    <row r="15" spans="1:26" ht="15.75" customHeight="1"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row>
    <row r="16" spans="1:26"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row>
    <row r="17" spans="1:29" x14ac:dyDescent="0.25">
      <c r="A17" s="69"/>
      <c r="I17" s="69"/>
      <c r="J17" s="69"/>
      <c r="K17" s="69"/>
      <c r="L17" s="69"/>
      <c r="M17" s="69"/>
      <c r="N17" s="69"/>
      <c r="O17" s="69"/>
      <c r="P17" s="69"/>
      <c r="Q17" s="69"/>
      <c r="R17" s="69"/>
      <c r="S17" s="69"/>
      <c r="T17" s="69"/>
      <c r="U17" s="69"/>
      <c r="V17" s="69"/>
      <c r="W17" s="69"/>
      <c r="X17" s="69"/>
      <c r="Y17" s="69"/>
    </row>
    <row r="18" spans="1:29" x14ac:dyDescent="0.25">
      <c r="A18" s="405" t="s">
        <v>524</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row>
    <row r="19" spans="1:29" x14ac:dyDescent="0.25">
      <c r="A19" s="69"/>
      <c r="B19" s="69"/>
      <c r="C19" s="69"/>
      <c r="D19" s="69"/>
      <c r="E19" s="69"/>
      <c r="F19" s="69"/>
      <c r="G19" s="69"/>
      <c r="H19" s="69"/>
      <c r="I19" s="69"/>
      <c r="J19" s="69"/>
      <c r="K19" s="69"/>
      <c r="L19" s="69"/>
      <c r="M19" s="69"/>
      <c r="N19" s="69"/>
      <c r="O19" s="69"/>
      <c r="P19" s="69"/>
      <c r="Q19" s="69"/>
      <c r="R19" s="69"/>
      <c r="S19" s="69"/>
      <c r="T19" s="69"/>
      <c r="U19" s="69"/>
      <c r="V19" s="69"/>
      <c r="W19" s="69"/>
      <c r="X19" s="69"/>
      <c r="Y19" s="69"/>
    </row>
    <row r="20" spans="1:29" ht="33" customHeight="1" x14ac:dyDescent="0.25">
      <c r="A20" s="402" t="s">
        <v>200</v>
      </c>
      <c r="B20" s="402" t="s">
        <v>199</v>
      </c>
      <c r="C20" s="381" t="s">
        <v>198</v>
      </c>
      <c r="D20" s="381"/>
      <c r="E20" s="404" t="s">
        <v>197</v>
      </c>
      <c r="F20" s="404"/>
      <c r="G20" s="392" t="s">
        <v>607</v>
      </c>
      <c r="H20" s="392" t="s">
        <v>608</v>
      </c>
      <c r="I20" s="399" t="s">
        <v>562</v>
      </c>
      <c r="J20" s="400"/>
      <c r="K20" s="400"/>
      <c r="L20" s="400"/>
      <c r="M20" s="399" t="s">
        <v>563</v>
      </c>
      <c r="N20" s="400"/>
      <c r="O20" s="400"/>
      <c r="P20" s="400"/>
      <c r="Q20" s="399" t="s">
        <v>572</v>
      </c>
      <c r="R20" s="400"/>
      <c r="S20" s="400"/>
      <c r="T20" s="400"/>
      <c r="U20" s="399" t="s">
        <v>576</v>
      </c>
      <c r="V20" s="400"/>
      <c r="W20" s="400"/>
      <c r="X20" s="400"/>
      <c r="Y20" s="406" t="s">
        <v>196</v>
      </c>
      <c r="Z20" s="407"/>
      <c r="AA20" s="89"/>
      <c r="AB20" s="89"/>
      <c r="AC20" s="89"/>
    </row>
    <row r="21" spans="1:29" ht="150.75" customHeight="1" x14ac:dyDescent="0.25">
      <c r="A21" s="403"/>
      <c r="B21" s="403"/>
      <c r="C21" s="381"/>
      <c r="D21" s="381"/>
      <c r="E21" s="404"/>
      <c r="F21" s="404"/>
      <c r="G21" s="393"/>
      <c r="H21" s="393"/>
      <c r="I21" s="381" t="s">
        <v>603</v>
      </c>
      <c r="J21" s="381"/>
      <c r="K21" s="381" t="s">
        <v>13</v>
      </c>
      <c r="L21" s="381"/>
      <c r="M21" s="381" t="s">
        <v>603</v>
      </c>
      <c r="N21" s="381"/>
      <c r="O21" s="381" t="s">
        <v>194</v>
      </c>
      <c r="P21" s="381"/>
      <c r="Q21" s="381" t="s">
        <v>603</v>
      </c>
      <c r="R21" s="381"/>
      <c r="S21" s="381" t="s">
        <v>194</v>
      </c>
      <c r="T21" s="381"/>
      <c r="U21" s="381" t="s">
        <v>603</v>
      </c>
      <c r="V21" s="381"/>
      <c r="W21" s="381" t="s">
        <v>194</v>
      </c>
      <c r="X21" s="381"/>
      <c r="Y21" s="408"/>
      <c r="Z21" s="409"/>
    </row>
    <row r="22" spans="1:29" ht="89.25" customHeight="1" x14ac:dyDescent="0.25">
      <c r="A22" s="388"/>
      <c r="B22" s="388"/>
      <c r="C22" s="223" t="s">
        <v>603</v>
      </c>
      <c r="D22" s="223" t="s">
        <v>194</v>
      </c>
      <c r="E22" s="88" t="s">
        <v>606</v>
      </c>
      <c r="F22" s="88" t="s">
        <v>604</v>
      </c>
      <c r="G22" s="394"/>
      <c r="H22" s="394"/>
      <c r="I22" s="87" t="s">
        <v>504</v>
      </c>
      <c r="J22" s="87" t="s">
        <v>505</v>
      </c>
      <c r="K22" s="87" t="s">
        <v>504</v>
      </c>
      <c r="L22" s="87" t="s">
        <v>505</v>
      </c>
      <c r="M22" s="87" t="s">
        <v>504</v>
      </c>
      <c r="N22" s="87" t="s">
        <v>505</v>
      </c>
      <c r="O22" s="87" t="s">
        <v>504</v>
      </c>
      <c r="P22" s="87" t="s">
        <v>505</v>
      </c>
      <c r="Q22" s="87" t="s">
        <v>504</v>
      </c>
      <c r="R22" s="87" t="s">
        <v>505</v>
      </c>
      <c r="S22" s="87" t="s">
        <v>504</v>
      </c>
      <c r="T22" s="87" t="s">
        <v>505</v>
      </c>
      <c r="U22" s="87" t="s">
        <v>504</v>
      </c>
      <c r="V22" s="87" t="s">
        <v>505</v>
      </c>
      <c r="W22" s="87" t="s">
        <v>504</v>
      </c>
      <c r="X22" s="87" t="s">
        <v>505</v>
      </c>
      <c r="Y22" s="225" t="s">
        <v>195</v>
      </c>
      <c r="Z22" s="225" t="s">
        <v>13</v>
      </c>
    </row>
    <row r="23" spans="1:29" ht="19.5" customHeight="1" x14ac:dyDescent="0.25">
      <c r="A23" s="222">
        <v>1</v>
      </c>
      <c r="B23" s="222">
        <v>2</v>
      </c>
      <c r="C23" s="222">
        <v>3</v>
      </c>
      <c r="D23" s="222">
        <v>4</v>
      </c>
      <c r="E23" s="224">
        <v>5</v>
      </c>
      <c r="F23" s="224">
        <v>6</v>
      </c>
      <c r="G23" s="240">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row>
    <row r="24" spans="1:29" ht="47.25" customHeight="1" x14ac:dyDescent="0.25">
      <c r="A24" s="84">
        <v>1</v>
      </c>
      <c r="B24" s="83" t="s">
        <v>193</v>
      </c>
      <c r="C24" s="246">
        <v>4.4135999999999997</v>
      </c>
      <c r="D24" s="246" t="s">
        <v>568</v>
      </c>
      <c r="E24" s="247">
        <f>E27</f>
        <v>4.4135999999999997</v>
      </c>
      <c r="F24" s="246">
        <f>F27</f>
        <v>1.8120177299999995</v>
      </c>
      <c r="G24" s="246">
        <v>2.8367999999999998</v>
      </c>
      <c r="H24" s="246">
        <v>2.6015822700000002</v>
      </c>
      <c r="I24" s="247">
        <f>I27</f>
        <v>1.5768</v>
      </c>
      <c r="J24" s="246"/>
      <c r="K24" s="246">
        <f>K27</f>
        <v>0</v>
      </c>
      <c r="L24" s="248">
        <v>1</v>
      </c>
      <c r="M24" s="246"/>
      <c r="N24" s="247"/>
      <c r="O24" s="246"/>
      <c r="P24" s="247"/>
      <c r="Q24" s="246"/>
      <c r="R24" s="247"/>
      <c r="S24" s="246"/>
      <c r="T24" s="247"/>
      <c r="U24" s="246"/>
      <c r="V24" s="246"/>
      <c r="W24" s="246"/>
      <c r="X24" s="246"/>
      <c r="Y24" s="246">
        <f>I24</f>
        <v>1.5768</v>
      </c>
      <c r="Z24" s="246">
        <f>H24+K24</f>
        <v>2.6015822700000002</v>
      </c>
    </row>
    <row r="25" spans="1:29" ht="24" customHeight="1" x14ac:dyDescent="0.25">
      <c r="A25" s="81" t="s">
        <v>192</v>
      </c>
      <c r="B25" s="53" t="s">
        <v>191</v>
      </c>
      <c r="C25" s="249"/>
      <c r="D25" s="249"/>
      <c r="E25" s="247"/>
      <c r="F25" s="249"/>
      <c r="G25" s="249"/>
      <c r="H25" s="249"/>
      <c r="I25" s="247"/>
      <c r="J25" s="246"/>
      <c r="K25" s="246"/>
      <c r="L25" s="246"/>
      <c r="M25" s="246"/>
      <c r="N25" s="247"/>
      <c r="O25" s="249"/>
      <c r="P25" s="250"/>
      <c r="Q25" s="246"/>
      <c r="R25" s="247"/>
      <c r="S25" s="249"/>
      <c r="T25" s="250"/>
      <c r="U25" s="246"/>
      <c r="V25" s="246"/>
      <c r="W25" s="246"/>
      <c r="X25" s="246"/>
      <c r="Y25" s="246">
        <f t="shared" ref="Y25:Y33" si="0">I25</f>
        <v>0</v>
      </c>
      <c r="Z25" s="246">
        <f t="shared" ref="Z25:Z33" si="1">H25+K25</f>
        <v>0</v>
      </c>
    </row>
    <row r="26" spans="1:29" x14ac:dyDescent="0.25">
      <c r="A26" s="81" t="s">
        <v>190</v>
      </c>
      <c r="B26" s="53" t="s">
        <v>189</v>
      </c>
      <c r="C26" s="251"/>
      <c r="D26" s="251"/>
      <c r="E26" s="247"/>
      <c r="F26" s="251"/>
      <c r="G26" s="251"/>
      <c r="H26" s="251"/>
      <c r="I26" s="247"/>
      <c r="J26" s="249"/>
      <c r="K26" s="249"/>
      <c r="L26" s="251"/>
      <c r="M26" s="249"/>
      <c r="N26" s="247"/>
      <c r="O26" s="251"/>
      <c r="P26" s="251"/>
      <c r="Q26" s="251"/>
      <c r="R26" s="247"/>
      <c r="S26" s="251"/>
      <c r="T26" s="251"/>
      <c r="U26" s="251"/>
      <c r="V26" s="251"/>
      <c r="W26" s="251"/>
      <c r="X26" s="251"/>
      <c r="Y26" s="246">
        <f t="shared" si="0"/>
        <v>0</v>
      </c>
      <c r="Z26" s="246">
        <f t="shared" si="1"/>
        <v>0</v>
      </c>
    </row>
    <row r="27" spans="1:29" ht="31.5" x14ac:dyDescent="0.25">
      <c r="A27" s="81" t="s">
        <v>188</v>
      </c>
      <c r="B27" s="53" t="s">
        <v>460</v>
      </c>
      <c r="C27" s="252">
        <v>4.4135999999999997</v>
      </c>
      <c r="D27" s="252" t="s">
        <v>568</v>
      </c>
      <c r="E27" s="253">
        <v>4.4135999999999997</v>
      </c>
      <c r="F27" s="252">
        <v>1.8120177299999995</v>
      </c>
      <c r="G27" s="252">
        <v>2.8367999999999998</v>
      </c>
      <c r="H27" s="252">
        <v>2.6015822700000002</v>
      </c>
      <c r="I27" s="253">
        <v>1.5768</v>
      </c>
      <c r="J27" s="251"/>
      <c r="K27" s="252">
        <v>0</v>
      </c>
      <c r="L27" s="251"/>
      <c r="M27" s="252"/>
      <c r="N27" s="247"/>
      <c r="O27" s="251"/>
      <c r="P27" s="251"/>
      <c r="Q27" s="251"/>
      <c r="R27" s="247"/>
      <c r="S27" s="251"/>
      <c r="T27" s="251"/>
      <c r="U27" s="251"/>
      <c r="V27" s="251"/>
      <c r="W27" s="251"/>
      <c r="X27" s="251"/>
      <c r="Y27" s="246">
        <f t="shared" si="0"/>
        <v>1.5768</v>
      </c>
      <c r="Z27" s="246">
        <f t="shared" si="1"/>
        <v>2.6015822700000002</v>
      </c>
    </row>
    <row r="28" spans="1:29" x14ac:dyDescent="0.25">
      <c r="A28" s="81" t="s">
        <v>187</v>
      </c>
      <c r="B28" s="53" t="s">
        <v>186</v>
      </c>
      <c r="C28" s="251"/>
      <c r="D28" s="251"/>
      <c r="E28" s="247"/>
      <c r="F28" s="251"/>
      <c r="G28" s="251"/>
      <c r="H28" s="251"/>
      <c r="I28" s="247"/>
      <c r="J28" s="251"/>
      <c r="K28" s="251"/>
      <c r="L28" s="251"/>
      <c r="M28" s="251"/>
      <c r="N28" s="247"/>
      <c r="O28" s="251"/>
      <c r="P28" s="251"/>
      <c r="Q28" s="251"/>
      <c r="R28" s="247"/>
      <c r="S28" s="251"/>
      <c r="T28" s="251"/>
      <c r="U28" s="251"/>
      <c r="V28" s="251"/>
      <c r="W28" s="251"/>
      <c r="X28" s="251"/>
      <c r="Y28" s="246">
        <f t="shared" si="0"/>
        <v>0</v>
      </c>
      <c r="Z28" s="246">
        <f t="shared" si="1"/>
        <v>0</v>
      </c>
    </row>
    <row r="29" spans="1:29" x14ac:dyDescent="0.25">
      <c r="A29" s="81" t="s">
        <v>185</v>
      </c>
      <c r="B29" s="85" t="s">
        <v>184</v>
      </c>
      <c r="C29" s="251"/>
      <c r="D29" s="251"/>
      <c r="E29" s="247"/>
      <c r="F29" s="251"/>
      <c r="G29" s="251"/>
      <c r="H29" s="251"/>
      <c r="I29" s="247"/>
      <c r="J29" s="251"/>
      <c r="K29" s="251"/>
      <c r="L29" s="251"/>
      <c r="M29" s="251"/>
      <c r="N29" s="247"/>
      <c r="O29" s="251"/>
      <c r="P29" s="252"/>
      <c r="Q29" s="251"/>
      <c r="R29" s="247"/>
      <c r="S29" s="251"/>
      <c r="T29" s="252"/>
      <c r="U29" s="251"/>
      <c r="V29" s="251"/>
      <c r="W29" s="251"/>
      <c r="X29" s="251"/>
      <c r="Y29" s="246">
        <f t="shared" si="0"/>
        <v>0</v>
      </c>
      <c r="Z29" s="246">
        <f t="shared" si="1"/>
        <v>0</v>
      </c>
    </row>
    <row r="30" spans="1:29" ht="47.25" x14ac:dyDescent="0.25">
      <c r="A30" s="84" t="s">
        <v>65</v>
      </c>
      <c r="B30" s="83" t="s">
        <v>183</v>
      </c>
      <c r="C30" s="246">
        <f>C33+C34</f>
        <v>3.67799999</v>
      </c>
      <c r="D30" s="246" t="s">
        <v>568</v>
      </c>
      <c r="E30" s="247">
        <f>E33+E34</f>
        <v>3.67799999</v>
      </c>
      <c r="F30" s="246">
        <f>F33</f>
        <v>1.5100147749999997</v>
      </c>
      <c r="G30" s="246">
        <v>2.3640000000000003</v>
      </c>
      <c r="H30" s="246">
        <v>2.1679852099999999</v>
      </c>
      <c r="I30" s="247">
        <f>I33+I34</f>
        <v>1.3140000000000001</v>
      </c>
      <c r="J30" s="249"/>
      <c r="K30" s="246">
        <f>K33</f>
        <v>0</v>
      </c>
      <c r="L30" s="249">
        <v>1</v>
      </c>
      <c r="M30" s="246"/>
      <c r="N30" s="247"/>
      <c r="O30" s="246"/>
      <c r="P30" s="249"/>
      <c r="Q30" s="246"/>
      <c r="R30" s="247"/>
      <c r="S30" s="246"/>
      <c r="T30" s="249"/>
      <c r="U30" s="246"/>
      <c r="V30" s="249"/>
      <c r="W30" s="249"/>
      <c r="X30" s="249"/>
      <c r="Y30" s="246">
        <f t="shared" si="0"/>
        <v>1.3140000000000001</v>
      </c>
      <c r="Z30" s="246">
        <f t="shared" si="1"/>
        <v>2.1679852099999999</v>
      </c>
    </row>
    <row r="31" spans="1:29" x14ac:dyDescent="0.25">
      <c r="A31" s="84" t="s">
        <v>182</v>
      </c>
      <c r="B31" s="53" t="s">
        <v>181</v>
      </c>
      <c r="C31" s="246"/>
      <c r="D31" s="246"/>
      <c r="E31" s="249"/>
      <c r="F31" s="246"/>
      <c r="G31" s="246"/>
      <c r="H31" s="246"/>
      <c r="I31" s="254"/>
      <c r="J31" s="251"/>
      <c r="K31" s="251"/>
      <c r="L31" s="251"/>
      <c r="M31" s="252"/>
      <c r="N31" s="251"/>
      <c r="O31" s="251"/>
      <c r="P31" s="251"/>
      <c r="Q31" s="251"/>
      <c r="R31" s="251"/>
      <c r="S31" s="251"/>
      <c r="T31" s="251"/>
      <c r="U31" s="251"/>
      <c r="V31" s="251"/>
      <c r="W31" s="251"/>
      <c r="X31" s="251"/>
      <c r="Y31" s="246">
        <f t="shared" si="0"/>
        <v>0</v>
      </c>
      <c r="Z31" s="246">
        <f t="shared" si="1"/>
        <v>0</v>
      </c>
    </row>
    <row r="32" spans="1:29" ht="31.5" x14ac:dyDescent="0.25">
      <c r="A32" s="84" t="s">
        <v>180</v>
      </c>
      <c r="B32" s="53" t="s">
        <v>179</v>
      </c>
      <c r="C32" s="246"/>
      <c r="D32" s="246"/>
      <c r="E32" s="251"/>
      <c r="F32" s="246"/>
      <c r="G32" s="246"/>
      <c r="H32" s="246"/>
      <c r="I32" s="254"/>
      <c r="J32" s="251"/>
      <c r="K32" s="251"/>
      <c r="L32" s="251"/>
      <c r="M32" s="252"/>
      <c r="N32" s="251"/>
      <c r="O32" s="251"/>
      <c r="P32" s="251"/>
      <c r="Q32" s="251"/>
      <c r="R32" s="251"/>
      <c r="S32" s="251"/>
      <c r="T32" s="251"/>
      <c r="U32" s="251"/>
      <c r="V32" s="251"/>
      <c r="W32" s="251"/>
      <c r="X32" s="251"/>
      <c r="Y32" s="246">
        <f t="shared" si="0"/>
        <v>0</v>
      </c>
      <c r="Z32" s="246">
        <f t="shared" si="1"/>
        <v>0</v>
      </c>
    </row>
    <row r="33" spans="1:26" x14ac:dyDescent="0.25">
      <c r="A33" s="84" t="s">
        <v>178</v>
      </c>
      <c r="B33" s="53" t="s">
        <v>177</v>
      </c>
      <c r="C33" s="252">
        <v>3.4697634900000001</v>
      </c>
      <c r="D33" s="252" t="s">
        <v>568</v>
      </c>
      <c r="E33" s="252">
        <v>3.4697634900000001</v>
      </c>
      <c r="F33" s="252">
        <v>1.5100147749999997</v>
      </c>
      <c r="G33" s="252">
        <v>2.3640000000000003</v>
      </c>
      <c r="H33" s="252">
        <v>2.1679852099999999</v>
      </c>
      <c r="I33" s="252">
        <v>1.3140000000000001</v>
      </c>
      <c r="J33" s="252"/>
      <c r="K33" s="252">
        <v>0</v>
      </c>
      <c r="L33" s="252"/>
      <c r="M33" s="252"/>
      <c r="N33" s="251"/>
      <c r="O33" s="251"/>
      <c r="P33" s="251"/>
      <c r="Q33" s="251"/>
      <c r="R33" s="251"/>
      <c r="S33" s="251"/>
      <c r="T33" s="251"/>
      <c r="U33" s="251"/>
      <c r="V33" s="251"/>
      <c r="W33" s="251"/>
      <c r="X33" s="251"/>
      <c r="Y33" s="246">
        <f t="shared" si="0"/>
        <v>1.3140000000000001</v>
      </c>
      <c r="Z33" s="246">
        <f t="shared" si="1"/>
        <v>2.1679852099999999</v>
      </c>
    </row>
    <row r="34" spans="1:26" x14ac:dyDescent="0.25">
      <c r="A34" s="84" t="s">
        <v>176</v>
      </c>
      <c r="B34" s="53" t="s">
        <v>175</v>
      </c>
      <c r="C34" s="252">
        <v>0.20823649999999999</v>
      </c>
      <c r="D34" s="249"/>
      <c r="E34" s="252">
        <v>0.20823649999999999</v>
      </c>
      <c r="F34" s="252"/>
      <c r="G34" s="252"/>
      <c r="H34" s="252"/>
      <c r="I34" s="252"/>
      <c r="J34" s="252"/>
      <c r="K34" s="252"/>
      <c r="L34" s="252"/>
      <c r="M34" s="252"/>
      <c r="N34" s="251"/>
      <c r="O34" s="251"/>
      <c r="P34" s="251"/>
      <c r="Q34" s="251"/>
      <c r="R34" s="251"/>
      <c r="S34" s="251"/>
      <c r="T34" s="251"/>
      <c r="U34" s="251"/>
      <c r="V34" s="251"/>
      <c r="W34" s="251"/>
      <c r="X34" s="251"/>
      <c r="Y34" s="252"/>
      <c r="Z34" s="255"/>
    </row>
    <row r="35" spans="1:26" ht="31.5" x14ac:dyDescent="0.25">
      <c r="A35" s="84" t="s">
        <v>64</v>
      </c>
      <c r="B35" s="83" t="s">
        <v>174</v>
      </c>
      <c r="C35" s="245"/>
      <c r="D35" s="222"/>
      <c r="E35" s="53"/>
      <c r="F35" s="53"/>
      <c r="G35" s="53"/>
      <c r="H35" s="53"/>
      <c r="I35" s="53"/>
      <c r="J35" s="53"/>
      <c r="K35" s="53"/>
      <c r="L35" s="78"/>
      <c r="M35" s="78"/>
      <c r="N35" s="78"/>
      <c r="O35" s="78"/>
      <c r="P35" s="78"/>
      <c r="Q35" s="78"/>
      <c r="R35" s="78"/>
      <c r="S35" s="78"/>
      <c r="T35" s="78"/>
      <c r="U35" s="78"/>
      <c r="V35" s="78"/>
      <c r="W35" s="78"/>
      <c r="X35" s="78"/>
      <c r="Y35" s="226"/>
      <c r="Z35" s="227"/>
    </row>
    <row r="36" spans="1:26" ht="31.5" x14ac:dyDescent="0.25">
      <c r="A36" s="81" t="s">
        <v>173</v>
      </c>
      <c r="B36" s="80" t="s">
        <v>172</v>
      </c>
      <c r="C36" s="80"/>
      <c r="D36" s="222"/>
      <c r="E36" s="53"/>
      <c r="F36" s="53"/>
      <c r="G36" s="53"/>
      <c r="H36" s="53"/>
      <c r="I36" s="53"/>
      <c r="J36" s="53"/>
      <c r="K36" s="53"/>
      <c r="L36" s="78"/>
      <c r="M36" s="78"/>
      <c r="N36" s="78"/>
      <c r="O36" s="78"/>
      <c r="P36" s="78"/>
      <c r="Q36" s="78"/>
      <c r="R36" s="78"/>
      <c r="S36" s="78"/>
      <c r="T36" s="78"/>
      <c r="U36" s="78"/>
      <c r="V36" s="78"/>
      <c r="W36" s="78"/>
      <c r="X36" s="78"/>
      <c r="Y36" s="78"/>
      <c r="Z36" s="227"/>
    </row>
    <row r="37" spans="1:26" x14ac:dyDescent="0.25">
      <c r="A37" s="81" t="s">
        <v>171</v>
      </c>
      <c r="B37" s="80" t="s">
        <v>161</v>
      </c>
      <c r="C37" s="80"/>
      <c r="D37" s="222"/>
      <c r="E37" s="53"/>
      <c r="F37" s="53"/>
      <c r="G37" s="53"/>
      <c r="H37" s="53"/>
      <c r="I37" s="53"/>
      <c r="J37" s="53"/>
      <c r="K37" s="53"/>
      <c r="L37" s="78"/>
      <c r="M37" s="78"/>
      <c r="N37" s="78"/>
      <c r="O37" s="78"/>
      <c r="P37" s="78"/>
      <c r="Q37" s="78"/>
      <c r="R37" s="78"/>
      <c r="S37" s="78"/>
      <c r="T37" s="78"/>
      <c r="U37" s="78"/>
      <c r="V37" s="78"/>
      <c r="W37" s="78"/>
      <c r="X37" s="78"/>
      <c r="Y37" s="78"/>
      <c r="Z37" s="227"/>
    </row>
    <row r="38" spans="1:26" x14ac:dyDescent="0.25">
      <c r="A38" s="81" t="s">
        <v>170</v>
      </c>
      <c r="B38" s="80" t="s">
        <v>159</v>
      </c>
      <c r="C38" s="80"/>
      <c r="D38" s="222"/>
      <c r="E38" s="53"/>
      <c r="F38" s="53"/>
      <c r="G38" s="53"/>
      <c r="H38" s="53"/>
      <c r="I38" s="53"/>
      <c r="J38" s="53"/>
      <c r="K38" s="53"/>
      <c r="L38" s="78"/>
      <c r="M38" s="78"/>
      <c r="N38" s="78"/>
      <c r="O38" s="78"/>
      <c r="P38" s="78"/>
      <c r="Q38" s="78"/>
      <c r="R38" s="78"/>
      <c r="S38" s="78"/>
      <c r="T38" s="78"/>
      <c r="U38" s="78"/>
      <c r="V38" s="78"/>
      <c r="W38" s="78"/>
      <c r="X38" s="78"/>
      <c r="Y38" s="78"/>
      <c r="Z38" s="227"/>
    </row>
    <row r="39" spans="1:26" ht="31.5" x14ac:dyDescent="0.25">
      <c r="A39" s="81" t="s">
        <v>169</v>
      </c>
      <c r="B39" s="53" t="s">
        <v>157</v>
      </c>
      <c r="C39" s="53"/>
      <c r="D39" s="222"/>
      <c r="E39" s="53"/>
      <c r="F39" s="53"/>
      <c r="G39" s="53"/>
      <c r="H39" s="53"/>
      <c r="I39" s="53"/>
      <c r="J39" s="53"/>
      <c r="K39" s="53"/>
      <c r="L39" s="78"/>
      <c r="M39" s="78"/>
      <c r="N39" s="78"/>
      <c r="O39" s="78"/>
      <c r="P39" s="78"/>
      <c r="Q39" s="78"/>
      <c r="R39" s="78"/>
      <c r="S39" s="78"/>
      <c r="T39" s="78"/>
      <c r="U39" s="78"/>
      <c r="V39" s="78"/>
      <c r="W39" s="78"/>
      <c r="X39" s="78"/>
      <c r="Y39" s="78" t="s">
        <v>573</v>
      </c>
      <c r="Z39" s="227"/>
    </row>
    <row r="40" spans="1:26" ht="31.5" x14ac:dyDescent="0.25">
      <c r="A40" s="81" t="s">
        <v>168</v>
      </c>
      <c r="B40" s="53" t="s">
        <v>155</v>
      </c>
      <c r="C40" s="53"/>
      <c r="D40" s="222"/>
      <c r="E40" s="53"/>
      <c r="F40" s="53"/>
      <c r="G40" s="53"/>
      <c r="H40" s="53"/>
      <c r="I40" s="53"/>
      <c r="J40" s="53"/>
      <c r="K40" s="53"/>
      <c r="L40" s="78"/>
      <c r="M40" s="78"/>
      <c r="N40" s="78"/>
      <c r="O40" s="78"/>
      <c r="P40" s="78"/>
      <c r="Q40" s="78"/>
      <c r="R40" s="78"/>
      <c r="S40" s="78"/>
      <c r="T40" s="78"/>
      <c r="U40" s="78"/>
      <c r="V40" s="78"/>
      <c r="W40" s="78"/>
      <c r="X40" s="78"/>
      <c r="Y40" s="78"/>
      <c r="Z40" s="227"/>
    </row>
    <row r="41" spans="1:26" x14ac:dyDescent="0.25">
      <c r="A41" s="81" t="s">
        <v>167</v>
      </c>
      <c r="B41" s="53" t="s">
        <v>153</v>
      </c>
      <c r="C41" s="53"/>
      <c r="D41" s="222"/>
      <c r="E41" s="53"/>
      <c r="F41" s="53"/>
      <c r="G41" s="53"/>
      <c r="H41" s="53"/>
      <c r="I41" s="53"/>
      <c r="J41" s="53"/>
      <c r="K41" s="53"/>
      <c r="L41" s="78"/>
      <c r="M41" s="78"/>
      <c r="N41" s="78"/>
      <c r="O41" s="78"/>
      <c r="P41" s="78"/>
      <c r="Q41" s="78"/>
      <c r="R41" s="78"/>
      <c r="S41" s="78"/>
      <c r="T41" s="78"/>
      <c r="U41" s="78"/>
      <c r="V41" s="78"/>
      <c r="W41" s="78"/>
      <c r="X41" s="78"/>
      <c r="Y41" s="78"/>
      <c r="Z41" s="227"/>
    </row>
    <row r="42" spans="1:26" ht="18.75" x14ac:dyDescent="0.25">
      <c r="A42" s="81" t="s">
        <v>166</v>
      </c>
      <c r="B42" s="80" t="s">
        <v>151</v>
      </c>
      <c r="C42" s="80"/>
      <c r="D42" s="222"/>
      <c r="E42" s="53"/>
      <c r="F42" s="53"/>
      <c r="G42" s="53"/>
      <c r="H42" s="53"/>
      <c r="I42" s="53"/>
      <c r="J42" s="53"/>
      <c r="K42" s="53"/>
      <c r="L42" s="78"/>
      <c r="M42" s="78"/>
      <c r="N42" s="78"/>
      <c r="O42" s="78"/>
      <c r="P42" s="78"/>
      <c r="Q42" s="78"/>
      <c r="R42" s="78"/>
      <c r="S42" s="78"/>
      <c r="T42" s="78"/>
      <c r="U42" s="78"/>
      <c r="V42" s="78"/>
      <c r="W42" s="78"/>
      <c r="X42" s="78"/>
      <c r="Y42" s="78"/>
      <c r="Z42" s="227"/>
    </row>
    <row r="43" spans="1:26" x14ac:dyDescent="0.25">
      <c r="A43" s="84" t="s">
        <v>63</v>
      </c>
      <c r="B43" s="83" t="s">
        <v>165</v>
      </c>
      <c r="C43" s="83"/>
      <c r="D43" s="222"/>
      <c r="E43" s="53"/>
      <c r="F43" s="53"/>
      <c r="G43" s="53"/>
      <c r="H43" s="53"/>
      <c r="I43" s="53"/>
      <c r="J43" s="53"/>
      <c r="K43" s="53"/>
      <c r="L43" s="78"/>
      <c r="M43" s="78"/>
      <c r="N43" s="78"/>
      <c r="O43" s="78"/>
      <c r="P43" s="78"/>
      <c r="Q43" s="78"/>
      <c r="R43" s="78"/>
      <c r="S43" s="78"/>
      <c r="T43" s="78"/>
      <c r="U43" s="78"/>
      <c r="V43" s="78"/>
      <c r="W43" s="78"/>
      <c r="X43" s="78"/>
      <c r="Y43" s="78"/>
      <c r="Z43" s="227"/>
    </row>
    <row r="44" spans="1:26" x14ac:dyDescent="0.25">
      <c r="A44" s="81" t="s">
        <v>164</v>
      </c>
      <c r="B44" s="53" t="s">
        <v>163</v>
      </c>
      <c r="C44" s="53"/>
      <c r="D44" s="222"/>
      <c r="E44" s="53"/>
      <c r="F44" s="53"/>
      <c r="G44" s="53"/>
      <c r="H44" s="53"/>
      <c r="I44" s="53"/>
      <c r="J44" s="53"/>
      <c r="K44" s="53"/>
      <c r="L44" s="78"/>
      <c r="M44" s="78"/>
      <c r="N44" s="78"/>
      <c r="O44" s="78"/>
      <c r="P44" s="78"/>
      <c r="Q44" s="78"/>
      <c r="R44" s="78"/>
      <c r="S44" s="78"/>
      <c r="T44" s="78"/>
      <c r="U44" s="78"/>
      <c r="V44" s="78"/>
      <c r="W44" s="78"/>
      <c r="X44" s="78"/>
      <c r="Y44" s="78"/>
      <c r="Z44" s="227"/>
    </row>
    <row r="45" spans="1:26" x14ac:dyDescent="0.25">
      <c r="A45" s="81" t="s">
        <v>162</v>
      </c>
      <c r="B45" s="53" t="s">
        <v>161</v>
      </c>
      <c r="C45" s="53"/>
      <c r="D45" s="222"/>
      <c r="E45" s="53"/>
      <c r="F45" s="53"/>
      <c r="G45" s="53"/>
      <c r="H45" s="53"/>
      <c r="I45" s="53"/>
      <c r="J45" s="53"/>
      <c r="K45" s="53"/>
      <c r="L45" s="78"/>
      <c r="M45" s="78"/>
      <c r="N45" s="78"/>
      <c r="O45" s="78"/>
      <c r="P45" s="78"/>
      <c r="Q45" s="78"/>
      <c r="R45" s="78"/>
      <c r="S45" s="78"/>
      <c r="T45" s="78"/>
      <c r="U45" s="78"/>
      <c r="V45" s="78"/>
      <c r="W45" s="78"/>
      <c r="X45" s="78"/>
      <c r="Y45" s="78"/>
      <c r="Z45" s="227"/>
    </row>
    <row r="46" spans="1:26" x14ac:dyDescent="0.25">
      <c r="A46" s="81" t="s">
        <v>160</v>
      </c>
      <c r="B46" s="53" t="s">
        <v>159</v>
      </c>
      <c r="C46" s="53"/>
      <c r="D46" s="222"/>
      <c r="E46" s="53"/>
      <c r="F46" s="53"/>
      <c r="G46" s="53"/>
      <c r="H46" s="53"/>
      <c r="I46" s="53"/>
      <c r="J46" s="53"/>
      <c r="K46" s="53"/>
      <c r="L46" s="78"/>
      <c r="M46" s="78"/>
      <c r="N46" s="78"/>
      <c r="O46" s="78"/>
      <c r="P46" s="78"/>
      <c r="Q46" s="78"/>
      <c r="R46" s="78"/>
      <c r="S46" s="78"/>
      <c r="T46" s="78"/>
      <c r="U46" s="78"/>
      <c r="V46" s="78"/>
      <c r="W46" s="78"/>
      <c r="X46" s="78"/>
      <c r="Y46" s="78"/>
      <c r="Z46" s="227"/>
    </row>
    <row r="47" spans="1:26" ht="31.5" x14ac:dyDescent="0.25">
      <c r="A47" s="81" t="s">
        <v>158</v>
      </c>
      <c r="B47" s="53" t="s">
        <v>157</v>
      </c>
      <c r="C47" s="53"/>
      <c r="D47" s="222"/>
      <c r="E47" s="53"/>
      <c r="F47" s="53"/>
      <c r="G47" s="53"/>
      <c r="H47" s="53"/>
      <c r="I47" s="53"/>
      <c r="J47" s="53"/>
      <c r="K47" s="53"/>
      <c r="L47" s="78"/>
      <c r="M47" s="78"/>
      <c r="N47" s="78"/>
      <c r="O47" s="78"/>
      <c r="P47" s="78"/>
      <c r="Q47" s="78"/>
      <c r="R47" s="78"/>
      <c r="S47" s="78"/>
      <c r="T47" s="78"/>
      <c r="U47" s="78"/>
      <c r="V47" s="78"/>
      <c r="W47" s="78"/>
      <c r="X47" s="78"/>
      <c r="Y47" s="78" t="s">
        <v>573</v>
      </c>
      <c r="Z47" s="227"/>
    </row>
    <row r="48" spans="1:26" ht="31.5" x14ac:dyDescent="0.25">
      <c r="A48" s="81" t="s">
        <v>156</v>
      </c>
      <c r="B48" s="53" t="s">
        <v>155</v>
      </c>
      <c r="C48" s="53"/>
      <c r="D48" s="222"/>
      <c r="E48" s="53"/>
      <c r="F48" s="53"/>
      <c r="G48" s="53"/>
      <c r="H48" s="53"/>
      <c r="I48" s="53"/>
      <c r="J48" s="53"/>
      <c r="K48" s="53"/>
      <c r="L48" s="78"/>
      <c r="M48" s="78"/>
      <c r="N48" s="78"/>
      <c r="O48" s="78"/>
      <c r="P48" s="78"/>
      <c r="Q48" s="78"/>
      <c r="R48" s="78"/>
      <c r="S48" s="78"/>
      <c r="T48" s="78"/>
      <c r="U48" s="78"/>
      <c r="V48" s="78"/>
      <c r="W48" s="78"/>
      <c r="X48" s="78"/>
      <c r="Y48" s="78"/>
      <c r="Z48" s="227"/>
    </row>
    <row r="49" spans="1:29" x14ac:dyDescent="0.25">
      <c r="A49" s="81" t="s">
        <v>154</v>
      </c>
      <c r="B49" s="53" t="s">
        <v>153</v>
      </c>
      <c r="C49" s="53"/>
      <c r="D49" s="222"/>
      <c r="E49" s="53"/>
      <c r="F49" s="53"/>
      <c r="G49" s="53"/>
      <c r="H49" s="53"/>
      <c r="I49" s="53"/>
      <c r="J49" s="53"/>
      <c r="K49" s="53"/>
      <c r="L49" s="78"/>
      <c r="M49" s="78"/>
      <c r="N49" s="78"/>
      <c r="O49" s="78"/>
      <c r="P49" s="78"/>
      <c r="Q49" s="78"/>
      <c r="R49" s="78"/>
      <c r="S49" s="78"/>
      <c r="T49" s="78"/>
      <c r="U49" s="78"/>
      <c r="V49" s="78"/>
      <c r="W49" s="78"/>
      <c r="X49" s="78"/>
      <c r="Y49" s="78"/>
      <c r="Z49" s="227"/>
    </row>
    <row r="50" spans="1:29" ht="18.75" x14ac:dyDescent="0.25">
      <c r="A50" s="81" t="s">
        <v>152</v>
      </c>
      <c r="B50" s="80" t="s">
        <v>151</v>
      </c>
      <c r="C50" s="80"/>
      <c r="D50" s="222"/>
      <c r="E50" s="53"/>
      <c r="F50" s="53"/>
      <c r="G50" s="53"/>
      <c r="H50" s="53"/>
      <c r="I50" s="53"/>
      <c r="J50" s="53"/>
      <c r="K50" s="53"/>
      <c r="L50" s="78"/>
      <c r="M50" s="78"/>
      <c r="N50" s="78"/>
      <c r="O50" s="78"/>
      <c r="P50" s="78"/>
      <c r="Q50" s="78"/>
      <c r="R50" s="78"/>
      <c r="S50" s="78"/>
      <c r="T50" s="78"/>
      <c r="U50" s="78"/>
      <c r="V50" s="78"/>
      <c r="W50" s="78"/>
      <c r="X50" s="78"/>
      <c r="Y50" s="78"/>
      <c r="Z50" s="227"/>
    </row>
    <row r="51" spans="1:29" ht="35.25" customHeight="1" x14ac:dyDescent="0.25">
      <c r="A51" s="84" t="s">
        <v>61</v>
      </c>
      <c r="B51" s="83" t="s">
        <v>150</v>
      </c>
      <c r="C51" s="228"/>
      <c r="D51" s="222"/>
      <c r="E51" s="222"/>
      <c r="F51" s="222"/>
      <c r="G51" s="240"/>
      <c r="H51" s="240"/>
      <c r="I51" s="86"/>
      <c r="J51" s="53"/>
      <c r="K51" s="53"/>
      <c r="L51" s="78"/>
      <c r="M51" s="86"/>
      <c r="N51" s="78"/>
      <c r="O51" s="78"/>
      <c r="P51" s="78"/>
      <c r="Q51" s="86"/>
      <c r="R51" s="78"/>
      <c r="S51" s="78"/>
      <c r="T51" s="78"/>
      <c r="U51" s="86"/>
      <c r="V51" s="78"/>
      <c r="W51" s="78"/>
      <c r="X51" s="78"/>
      <c r="Y51" s="86"/>
      <c r="Z51" s="86"/>
      <c r="AC51" s="233"/>
    </row>
    <row r="52" spans="1:29" x14ac:dyDescent="0.25">
      <c r="A52" s="81" t="s">
        <v>149</v>
      </c>
      <c r="B52" s="53" t="s">
        <v>148</v>
      </c>
      <c r="C52" s="217">
        <f>C30</f>
        <v>3.67799999</v>
      </c>
      <c r="D52" s="217" t="str">
        <f>D30</f>
        <v>нд</v>
      </c>
      <c r="E52" s="217">
        <f>E30</f>
        <v>3.67799999</v>
      </c>
      <c r="F52" s="217">
        <f>F30</f>
        <v>1.5100147749999997</v>
      </c>
      <c r="G52" s="217"/>
      <c r="H52" s="217"/>
      <c r="I52" s="217">
        <f>I30</f>
        <v>1.3140000000000001</v>
      </c>
      <c r="J52" s="78"/>
      <c r="K52" s="217"/>
      <c r="L52" s="78"/>
      <c r="M52" s="217"/>
      <c r="N52" s="78"/>
      <c r="O52" s="78"/>
      <c r="P52" s="78"/>
      <c r="Q52" s="217"/>
      <c r="R52" s="78"/>
      <c r="S52" s="78"/>
      <c r="T52" s="78"/>
      <c r="U52" s="78"/>
      <c r="V52" s="78"/>
      <c r="W52" s="78"/>
      <c r="X52" s="78"/>
      <c r="Y52" s="217">
        <f>I52</f>
        <v>1.3140000000000001</v>
      </c>
      <c r="Z52" s="86">
        <f>K52</f>
        <v>0</v>
      </c>
    </row>
    <row r="53" spans="1:29" x14ac:dyDescent="0.25">
      <c r="A53" s="81" t="s">
        <v>147</v>
      </c>
      <c r="B53" s="53" t="s">
        <v>141</v>
      </c>
      <c r="C53" s="78"/>
      <c r="D53" s="239"/>
      <c r="E53" s="239"/>
      <c r="F53" s="239"/>
      <c r="G53" s="240"/>
      <c r="H53" s="240"/>
      <c r="I53" s="78"/>
      <c r="J53" s="78"/>
      <c r="K53" s="78"/>
      <c r="L53" s="78"/>
      <c r="M53" s="78"/>
      <c r="N53" s="78"/>
      <c r="O53" s="78"/>
      <c r="P53" s="78"/>
      <c r="Q53" s="78"/>
      <c r="R53" s="78"/>
      <c r="S53" s="78"/>
      <c r="T53" s="78"/>
      <c r="U53" s="78"/>
      <c r="V53" s="78"/>
      <c r="W53" s="78"/>
      <c r="X53" s="78"/>
      <c r="Y53" s="217">
        <f t="shared" ref="Y53:Y57" si="2">I53</f>
        <v>0</v>
      </c>
      <c r="Z53" s="86">
        <f t="shared" ref="Z53:Z57" si="3">K53</f>
        <v>0</v>
      </c>
    </row>
    <row r="54" spans="1:29" x14ac:dyDescent="0.25">
      <c r="A54" s="81" t="s">
        <v>146</v>
      </c>
      <c r="B54" s="80" t="s">
        <v>140</v>
      </c>
      <c r="C54" s="256"/>
      <c r="D54" s="239"/>
      <c r="E54" s="239"/>
      <c r="F54" s="239"/>
      <c r="G54" s="240"/>
      <c r="H54" s="240"/>
      <c r="I54" s="78"/>
      <c r="J54" s="78"/>
      <c r="K54" s="78"/>
      <c r="L54" s="78"/>
      <c r="M54" s="78"/>
      <c r="N54" s="78"/>
      <c r="O54" s="78"/>
      <c r="P54" s="78"/>
      <c r="Q54" s="78"/>
      <c r="R54" s="78"/>
      <c r="S54" s="78"/>
      <c r="T54" s="78"/>
      <c r="U54" s="78"/>
      <c r="V54" s="78"/>
      <c r="W54" s="78"/>
      <c r="X54" s="78"/>
      <c r="Y54" s="217">
        <f t="shared" si="2"/>
        <v>0</v>
      </c>
      <c r="Z54" s="86">
        <f t="shared" si="3"/>
        <v>0</v>
      </c>
    </row>
    <row r="55" spans="1:29" x14ac:dyDescent="0.25">
      <c r="A55" s="81" t="s">
        <v>145</v>
      </c>
      <c r="B55" s="80" t="s">
        <v>139</v>
      </c>
      <c r="C55" s="256"/>
      <c r="D55" s="239"/>
      <c r="E55" s="239"/>
      <c r="F55" s="239"/>
      <c r="G55" s="240"/>
      <c r="H55" s="240"/>
      <c r="I55" s="78"/>
      <c r="J55" s="78"/>
      <c r="K55" s="78"/>
      <c r="L55" s="78"/>
      <c r="M55" s="78"/>
      <c r="N55" s="78"/>
      <c r="O55" s="78"/>
      <c r="P55" s="78"/>
      <c r="Q55" s="78"/>
      <c r="R55" s="78"/>
      <c r="S55" s="78"/>
      <c r="T55" s="78"/>
      <c r="U55" s="78"/>
      <c r="V55" s="78"/>
      <c r="W55" s="78"/>
      <c r="X55" s="78"/>
      <c r="Y55" s="217">
        <f t="shared" si="2"/>
        <v>0</v>
      </c>
      <c r="Z55" s="86">
        <f t="shared" si="3"/>
        <v>0</v>
      </c>
    </row>
    <row r="56" spans="1:29" x14ac:dyDescent="0.25">
      <c r="A56" s="81" t="s">
        <v>144</v>
      </c>
      <c r="B56" s="80" t="s">
        <v>138</v>
      </c>
      <c r="C56" s="256" t="s">
        <v>573</v>
      </c>
      <c r="D56" s="239"/>
      <c r="E56" s="239"/>
      <c r="F56" s="239"/>
      <c r="G56" s="240"/>
      <c r="H56" s="240"/>
      <c r="I56" s="78"/>
      <c r="J56" s="78"/>
      <c r="K56" s="78"/>
      <c r="L56" s="78"/>
      <c r="M56" s="78"/>
      <c r="N56" s="78"/>
      <c r="O56" s="78"/>
      <c r="P56" s="78"/>
      <c r="Q56" s="78"/>
      <c r="R56" s="78"/>
      <c r="S56" s="78"/>
      <c r="T56" s="78"/>
      <c r="U56" s="78"/>
      <c r="V56" s="78"/>
      <c r="W56" s="78"/>
      <c r="X56" s="78"/>
      <c r="Y56" s="217">
        <f t="shared" si="2"/>
        <v>0</v>
      </c>
      <c r="Z56" s="86">
        <f t="shared" si="3"/>
        <v>0</v>
      </c>
    </row>
    <row r="57" spans="1:29" x14ac:dyDescent="0.25">
      <c r="A57" s="81" t="s">
        <v>143</v>
      </c>
      <c r="B57" s="80" t="s">
        <v>575</v>
      </c>
      <c r="C57" s="256">
        <v>4</v>
      </c>
      <c r="D57" s="78">
        <v>1</v>
      </c>
      <c r="E57" s="78">
        <v>4</v>
      </c>
      <c r="F57" s="78">
        <v>4</v>
      </c>
      <c r="G57" s="78"/>
      <c r="H57" s="78"/>
      <c r="I57" s="78">
        <v>3</v>
      </c>
      <c r="J57" s="78"/>
      <c r="K57" s="78"/>
      <c r="L57" s="78"/>
      <c r="M57" s="78"/>
      <c r="N57" s="78"/>
      <c r="O57" s="78"/>
      <c r="P57" s="78"/>
      <c r="Q57" s="78"/>
      <c r="R57" s="78"/>
      <c r="S57" s="78"/>
      <c r="T57" s="78"/>
      <c r="U57" s="78"/>
      <c r="V57" s="78"/>
      <c r="W57" s="78"/>
      <c r="X57" s="78"/>
      <c r="Y57" s="217">
        <f t="shared" si="2"/>
        <v>3</v>
      </c>
      <c r="Z57" s="86">
        <f t="shared" si="3"/>
        <v>0</v>
      </c>
    </row>
    <row r="58" spans="1:29" ht="36.75" customHeight="1" x14ac:dyDescent="0.25">
      <c r="A58" s="84" t="s">
        <v>60</v>
      </c>
      <c r="B58" s="101" t="s">
        <v>242</v>
      </c>
      <c r="C58" s="80"/>
      <c r="D58" s="222"/>
      <c r="E58" s="222"/>
      <c r="F58" s="222"/>
      <c r="G58" s="240"/>
      <c r="H58" s="240"/>
      <c r="I58" s="53"/>
      <c r="J58" s="53"/>
      <c r="K58" s="53"/>
      <c r="L58" s="78"/>
      <c r="M58" s="78"/>
      <c r="N58" s="78"/>
      <c r="O58" s="78"/>
      <c r="P58" s="78"/>
      <c r="Q58" s="53"/>
      <c r="R58" s="78"/>
      <c r="S58" s="78"/>
      <c r="T58" s="78"/>
      <c r="U58" s="53"/>
      <c r="V58" s="78"/>
      <c r="W58" s="78"/>
      <c r="X58" s="78"/>
      <c r="Y58" s="78"/>
      <c r="Z58" s="77"/>
    </row>
    <row r="59" spans="1:29" x14ac:dyDescent="0.25">
      <c r="A59" s="84" t="s">
        <v>58</v>
      </c>
      <c r="B59" s="83" t="s">
        <v>142</v>
      </c>
      <c r="C59" s="222"/>
      <c r="D59" s="222"/>
      <c r="E59" s="53"/>
      <c r="F59" s="53"/>
      <c r="G59" s="53"/>
      <c r="H59" s="53"/>
      <c r="I59" s="53"/>
      <c r="J59" s="53"/>
      <c r="K59" s="53"/>
      <c r="L59" s="78"/>
      <c r="M59" s="78"/>
      <c r="N59" s="78"/>
      <c r="O59" s="78"/>
      <c r="P59" s="78"/>
      <c r="Q59" s="78"/>
      <c r="R59" s="78"/>
      <c r="S59" s="78"/>
      <c r="T59" s="78"/>
      <c r="U59" s="78"/>
      <c r="V59" s="78"/>
      <c r="W59" s="78"/>
      <c r="X59" s="78"/>
      <c r="Y59" s="78"/>
      <c r="Z59" s="77"/>
    </row>
    <row r="60" spans="1:29" x14ac:dyDescent="0.25">
      <c r="A60" s="81" t="s">
        <v>236</v>
      </c>
      <c r="B60" s="82" t="s">
        <v>163</v>
      </c>
      <c r="C60" s="82"/>
      <c r="D60" s="222"/>
      <c r="E60" s="53"/>
      <c r="F60" s="53"/>
      <c r="G60" s="53"/>
      <c r="H60" s="53"/>
      <c r="I60" s="53"/>
      <c r="J60" s="53"/>
      <c r="K60" s="53"/>
      <c r="L60" s="78"/>
      <c r="M60" s="78"/>
      <c r="N60" s="78"/>
      <c r="O60" s="78"/>
      <c r="P60" s="78"/>
      <c r="Q60" s="78"/>
      <c r="R60" s="78"/>
      <c r="S60" s="78"/>
      <c r="T60" s="78"/>
      <c r="U60" s="78"/>
      <c r="V60" s="78"/>
      <c r="W60" s="78"/>
      <c r="X60" s="78"/>
      <c r="Y60" s="78"/>
      <c r="Z60" s="77"/>
    </row>
    <row r="61" spans="1:29" x14ac:dyDescent="0.25">
      <c r="A61" s="81" t="s">
        <v>237</v>
      </c>
      <c r="B61" s="82" t="s">
        <v>161</v>
      </c>
      <c r="C61" s="82"/>
      <c r="D61" s="222"/>
      <c r="E61" s="53"/>
      <c r="F61" s="53"/>
      <c r="G61" s="53"/>
      <c r="H61" s="53"/>
      <c r="I61" s="53"/>
      <c r="J61" s="53"/>
      <c r="K61" s="53"/>
      <c r="L61" s="78"/>
      <c r="M61" s="78"/>
      <c r="N61" s="78"/>
      <c r="O61" s="78"/>
      <c r="P61" s="78"/>
      <c r="Q61" s="78"/>
      <c r="R61" s="78"/>
      <c r="S61" s="78"/>
      <c r="T61" s="78"/>
      <c r="U61" s="78"/>
      <c r="V61" s="78"/>
      <c r="W61" s="78"/>
      <c r="X61" s="78"/>
      <c r="Y61" s="78"/>
      <c r="Z61" s="77"/>
    </row>
    <row r="62" spans="1:29" x14ac:dyDescent="0.25">
      <c r="A62" s="81" t="s">
        <v>238</v>
      </c>
      <c r="B62" s="82" t="s">
        <v>159</v>
      </c>
      <c r="C62" s="82"/>
      <c r="D62" s="222"/>
      <c r="E62" s="53"/>
      <c r="F62" s="53"/>
      <c r="G62" s="53"/>
      <c r="H62" s="53"/>
      <c r="I62" s="53"/>
      <c r="J62" s="53"/>
      <c r="K62" s="53"/>
      <c r="L62" s="78"/>
      <c r="M62" s="78"/>
      <c r="N62" s="78"/>
      <c r="O62" s="78"/>
      <c r="P62" s="78"/>
      <c r="Q62" s="78"/>
      <c r="R62" s="78"/>
      <c r="S62" s="78"/>
      <c r="T62" s="78"/>
      <c r="U62" s="78"/>
      <c r="V62" s="78"/>
      <c r="W62" s="78"/>
      <c r="X62" s="78"/>
      <c r="Y62" s="78"/>
      <c r="Z62" s="77"/>
    </row>
    <row r="63" spans="1:29" x14ac:dyDescent="0.25">
      <c r="A63" s="81" t="s">
        <v>239</v>
      </c>
      <c r="B63" s="82" t="s">
        <v>241</v>
      </c>
      <c r="C63" s="82"/>
      <c r="D63" s="222"/>
      <c r="E63" s="53"/>
      <c r="F63" s="53"/>
      <c r="G63" s="53"/>
      <c r="H63" s="53"/>
      <c r="I63" s="53"/>
      <c r="J63" s="53"/>
      <c r="K63" s="53"/>
      <c r="L63" s="78"/>
      <c r="M63" s="78"/>
      <c r="N63" s="78"/>
      <c r="O63" s="78"/>
      <c r="P63" s="78"/>
      <c r="Q63" s="78"/>
      <c r="R63" s="78"/>
      <c r="S63" s="78"/>
      <c r="T63" s="78"/>
      <c r="U63" s="78"/>
      <c r="V63" s="78"/>
      <c r="W63" s="78"/>
      <c r="X63" s="78"/>
      <c r="Y63" s="78"/>
      <c r="Z63" s="77"/>
    </row>
    <row r="64" spans="1:29" ht="18.75" x14ac:dyDescent="0.25">
      <c r="A64" s="81" t="s">
        <v>240</v>
      </c>
      <c r="B64" s="80" t="s">
        <v>137</v>
      </c>
      <c r="C64" s="80"/>
      <c r="D64" s="222"/>
      <c r="E64" s="53"/>
      <c r="F64" s="53"/>
      <c r="G64" s="53"/>
      <c r="H64" s="53"/>
      <c r="I64" s="53"/>
      <c r="J64" s="53"/>
      <c r="K64" s="53"/>
      <c r="L64" s="78"/>
      <c r="M64" s="78"/>
      <c r="N64" s="78"/>
      <c r="O64" s="78"/>
      <c r="P64" s="78"/>
      <c r="Q64" s="78"/>
      <c r="R64" s="78"/>
      <c r="S64" s="78"/>
      <c r="T64" s="78"/>
      <c r="U64" s="78"/>
      <c r="V64" s="78"/>
      <c r="W64" s="78"/>
      <c r="X64" s="78"/>
      <c r="Y64" s="78"/>
      <c r="Z64" s="77"/>
    </row>
    <row r="65" spans="1:25" x14ac:dyDescent="0.25">
      <c r="A65" s="75"/>
      <c r="B65" s="76"/>
      <c r="C65" s="76"/>
      <c r="D65" s="76"/>
      <c r="E65" s="76"/>
      <c r="F65" s="76"/>
      <c r="G65" s="76"/>
      <c r="H65" s="76"/>
      <c r="I65" s="75"/>
      <c r="J65" s="75"/>
      <c r="K65" s="69"/>
      <c r="L65" s="69"/>
      <c r="M65" s="69"/>
      <c r="N65" s="69"/>
      <c r="O65" s="69"/>
      <c r="P65" s="69"/>
      <c r="Q65" s="69"/>
      <c r="R65" s="69"/>
      <c r="S65" s="69"/>
      <c r="T65" s="69"/>
      <c r="U65" s="69"/>
      <c r="V65" s="69"/>
      <c r="W65" s="69"/>
      <c r="X65" s="69"/>
      <c r="Y65" s="69"/>
    </row>
    <row r="66" spans="1:25" ht="54" customHeight="1" x14ac:dyDescent="0.25">
      <c r="A66" s="69"/>
      <c r="B66" s="397"/>
      <c r="C66" s="397"/>
      <c r="D66" s="397"/>
      <c r="E66" s="397"/>
      <c r="F66" s="397"/>
      <c r="G66" s="243"/>
      <c r="H66" s="243"/>
      <c r="I66" s="74"/>
      <c r="J66" s="74"/>
      <c r="K66" s="74"/>
      <c r="L66" s="74"/>
      <c r="M66" s="74"/>
      <c r="N66" s="74"/>
      <c r="O66" s="74"/>
      <c r="P66" s="74"/>
      <c r="Q66" s="74"/>
      <c r="R66" s="74"/>
      <c r="S66" s="74"/>
      <c r="T66" s="74"/>
      <c r="U66" s="74"/>
      <c r="V66" s="74"/>
      <c r="W66" s="74"/>
      <c r="X66" s="74"/>
      <c r="Y66" s="74"/>
    </row>
    <row r="67" spans="1:25"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c r="Y67" s="69"/>
    </row>
    <row r="68" spans="1:25" ht="50.25" customHeight="1" x14ac:dyDescent="0.25">
      <c r="A68" s="69"/>
      <c r="B68" s="398"/>
      <c r="C68" s="398"/>
      <c r="D68" s="398"/>
      <c r="E68" s="398"/>
      <c r="F68" s="398"/>
      <c r="G68" s="244"/>
      <c r="H68" s="244"/>
      <c r="I68" s="69"/>
      <c r="J68" s="69"/>
      <c r="K68" s="69"/>
      <c r="L68" s="69"/>
      <c r="M68" s="69"/>
      <c r="N68" s="69"/>
      <c r="O68" s="69"/>
      <c r="P68" s="69"/>
      <c r="Q68" s="69"/>
      <c r="R68" s="69"/>
      <c r="S68" s="69"/>
      <c r="T68" s="69"/>
      <c r="U68" s="69"/>
      <c r="V68" s="69"/>
      <c r="W68" s="69"/>
      <c r="X68" s="69"/>
      <c r="Y68" s="69"/>
    </row>
    <row r="69" spans="1:25"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c r="Y69" s="69"/>
    </row>
    <row r="70" spans="1:25" ht="36.75" customHeight="1" x14ac:dyDescent="0.25">
      <c r="A70" s="69"/>
      <c r="B70" s="397"/>
      <c r="C70" s="397"/>
      <c r="D70" s="397"/>
      <c r="E70" s="397"/>
      <c r="F70" s="397"/>
      <c r="G70" s="243"/>
      <c r="H70" s="243"/>
      <c r="I70" s="69"/>
      <c r="J70" s="69"/>
      <c r="K70" s="69"/>
      <c r="L70" s="69"/>
      <c r="M70" s="69"/>
      <c r="N70" s="69"/>
      <c r="O70" s="69"/>
      <c r="P70" s="69"/>
      <c r="Q70" s="69"/>
      <c r="R70" s="69"/>
      <c r="S70" s="69"/>
      <c r="T70" s="69"/>
      <c r="U70" s="69"/>
      <c r="V70" s="69"/>
      <c r="W70" s="69"/>
      <c r="X70" s="69"/>
      <c r="Y70" s="69"/>
    </row>
    <row r="71" spans="1:25" x14ac:dyDescent="0.25">
      <c r="A71" s="69"/>
      <c r="B71" s="73"/>
      <c r="C71" s="73"/>
      <c r="D71" s="73"/>
      <c r="E71" s="73"/>
      <c r="F71" s="73"/>
      <c r="G71" s="73"/>
      <c r="H71" s="73"/>
      <c r="I71" s="69"/>
      <c r="J71" s="69"/>
      <c r="K71" s="72"/>
      <c r="L71" s="69"/>
      <c r="M71" s="69"/>
      <c r="N71" s="69"/>
      <c r="O71" s="69"/>
      <c r="P71" s="69"/>
      <c r="Q71" s="69"/>
      <c r="R71" s="69"/>
      <c r="S71" s="69"/>
      <c r="T71" s="69"/>
      <c r="U71" s="69"/>
      <c r="V71" s="69"/>
      <c r="W71" s="69"/>
      <c r="X71" s="69"/>
      <c r="Y71" s="69"/>
    </row>
    <row r="72" spans="1:25" ht="51" customHeight="1" x14ac:dyDescent="0.25">
      <c r="A72" s="69"/>
      <c r="B72" s="397"/>
      <c r="C72" s="397"/>
      <c r="D72" s="397"/>
      <c r="E72" s="397"/>
      <c r="F72" s="397"/>
      <c r="G72" s="243"/>
      <c r="H72" s="243"/>
      <c r="I72" s="69"/>
      <c r="J72" s="69"/>
      <c r="K72" s="72"/>
      <c r="L72" s="69"/>
      <c r="M72" s="69"/>
      <c r="N72" s="69"/>
      <c r="O72" s="69"/>
      <c r="P72" s="69"/>
      <c r="Q72" s="69"/>
      <c r="R72" s="69"/>
      <c r="S72" s="69"/>
      <c r="T72" s="69"/>
      <c r="U72" s="69"/>
      <c r="V72" s="69"/>
      <c r="W72" s="69"/>
      <c r="X72" s="69"/>
      <c r="Y72" s="69"/>
    </row>
    <row r="73" spans="1:25" ht="32.25" customHeight="1" x14ac:dyDescent="0.25">
      <c r="A73" s="69"/>
      <c r="B73" s="398"/>
      <c r="C73" s="398"/>
      <c r="D73" s="398"/>
      <c r="E73" s="398"/>
      <c r="F73" s="398"/>
      <c r="G73" s="244"/>
      <c r="H73" s="244"/>
      <c r="I73" s="69"/>
      <c r="J73" s="69"/>
      <c r="K73" s="69"/>
      <c r="L73" s="69"/>
      <c r="M73" s="69"/>
      <c r="N73" s="69"/>
      <c r="O73" s="69"/>
      <c r="P73" s="69"/>
      <c r="Q73" s="69"/>
      <c r="R73" s="69"/>
      <c r="S73" s="69"/>
      <c r="T73" s="69"/>
      <c r="U73" s="69"/>
      <c r="V73" s="69"/>
      <c r="W73" s="69"/>
      <c r="X73" s="69"/>
      <c r="Y73" s="69"/>
    </row>
    <row r="74" spans="1:25" ht="51.75" customHeight="1" x14ac:dyDescent="0.25">
      <c r="A74" s="69"/>
      <c r="B74" s="397"/>
      <c r="C74" s="397"/>
      <c r="D74" s="397"/>
      <c r="E74" s="397"/>
      <c r="F74" s="397"/>
      <c r="G74" s="243"/>
      <c r="H74" s="243"/>
      <c r="I74" s="69"/>
      <c r="J74" s="69"/>
      <c r="K74" s="69"/>
      <c r="L74" s="69"/>
      <c r="M74" s="69"/>
      <c r="N74" s="69"/>
      <c r="O74" s="69"/>
      <c r="P74" s="69"/>
      <c r="Q74" s="69"/>
      <c r="R74" s="69"/>
      <c r="S74" s="69"/>
      <c r="T74" s="69"/>
      <c r="U74" s="69"/>
      <c r="V74" s="69"/>
      <c r="W74" s="69"/>
      <c r="X74" s="69"/>
      <c r="Y74" s="69"/>
    </row>
    <row r="75" spans="1:25" ht="21.75" customHeight="1" x14ac:dyDescent="0.25">
      <c r="A75" s="69"/>
      <c r="B75" s="395"/>
      <c r="C75" s="395"/>
      <c r="D75" s="395"/>
      <c r="E75" s="395"/>
      <c r="F75" s="395"/>
      <c r="G75" s="241"/>
      <c r="H75" s="241"/>
      <c r="I75" s="70"/>
      <c r="J75" s="70"/>
      <c r="K75" s="69"/>
      <c r="L75" s="69"/>
      <c r="M75" s="69"/>
      <c r="N75" s="69"/>
      <c r="O75" s="69"/>
      <c r="P75" s="69"/>
      <c r="Q75" s="69"/>
      <c r="R75" s="69"/>
      <c r="S75" s="69"/>
      <c r="T75" s="69"/>
      <c r="U75" s="69"/>
      <c r="V75" s="69"/>
      <c r="W75" s="69"/>
      <c r="X75" s="69"/>
      <c r="Y75" s="69"/>
    </row>
    <row r="76" spans="1:25" ht="23.25" customHeight="1" x14ac:dyDescent="0.25">
      <c r="A76" s="69"/>
      <c r="B76" s="70"/>
      <c r="C76" s="70"/>
      <c r="D76" s="70"/>
      <c r="E76" s="70"/>
      <c r="F76" s="70"/>
      <c r="G76" s="70"/>
      <c r="H76" s="70"/>
      <c r="I76" s="69"/>
      <c r="J76" s="69"/>
      <c r="K76" s="69"/>
      <c r="L76" s="69"/>
      <c r="M76" s="69"/>
      <c r="N76" s="69"/>
      <c r="O76" s="69"/>
      <c r="P76" s="69"/>
      <c r="Q76" s="69"/>
      <c r="R76" s="69"/>
      <c r="S76" s="69"/>
      <c r="T76" s="69"/>
      <c r="U76" s="69"/>
      <c r="V76" s="69"/>
      <c r="W76" s="69"/>
      <c r="X76" s="69"/>
      <c r="Y76" s="69"/>
    </row>
    <row r="77" spans="1:25" ht="18.75" customHeight="1" x14ac:dyDescent="0.25">
      <c r="A77" s="69"/>
      <c r="B77" s="396"/>
      <c r="C77" s="396"/>
      <c r="D77" s="396"/>
      <c r="E77" s="396"/>
      <c r="F77" s="396"/>
      <c r="G77" s="242"/>
      <c r="H77" s="242"/>
      <c r="I77" s="69"/>
      <c r="J77" s="69"/>
      <c r="K77" s="69"/>
      <c r="L77" s="69"/>
      <c r="M77" s="69"/>
      <c r="N77" s="69"/>
      <c r="O77" s="69"/>
      <c r="P77" s="69"/>
      <c r="Q77" s="69"/>
      <c r="R77" s="69"/>
      <c r="S77" s="69"/>
      <c r="T77" s="69"/>
      <c r="U77" s="69"/>
      <c r="V77" s="69"/>
      <c r="W77" s="69"/>
      <c r="X77" s="69"/>
      <c r="Y77" s="69"/>
    </row>
    <row r="78" spans="1:25"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c r="Y78" s="69"/>
    </row>
    <row r="79" spans="1:25"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c r="Y79" s="69"/>
    </row>
  </sheetData>
  <mergeCells count="37">
    <mergeCell ref="A14:Z14"/>
    <mergeCell ref="C20:D21"/>
    <mergeCell ref="A16:Z16"/>
    <mergeCell ref="A15:Z15"/>
    <mergeCell ref="A20:A22"/>
    <mergeCell ref="E20:F21"/>
    <mergeCell ref="A18:Z18"/>
    <mergeCell ref="Y20:Z21"/>
    <mergeCell ref="I20:L20"/>
    <mergeCell ref="I21:J21"/>
    <mergeCell ref="K21:L21"/>
    <mergeCell ref="U20:X20"/>
    <mergeCell ref="U21:V21"/>
    <mergeCell ref="W21:X21"/>
    <mergeCell ref="B20:B22"/>
    <mergeCell ref="A4:Z4"/>
    <mergeCell ref="A12:Z12"/>
    <mergeCell ref="A9:Z9"/>
    <mergeCell ref="A11:Z11"/>
    <mergeCell ref="A8:Z8"/>
    <mergeCell ref="A6:Z6"/>
    <mergeCell ref="M20:P20"/>
    <mergeCell ref="M21:N21"/>
    <mergeCell ref="O21:P21"/>
    <mergeCell ref="Q20:T20"/>
    <mergeCell ref="Q21:R21"/>
    <mergeCell ref="S21:T21"/>
    <mergeCell ref="G20:G22"/>
    <mergeCell ref="H20:H22"/>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ignoredErrors>
    <ignoredError sqref="E30 F29:F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A13" zoomScale="85" zoomScaleSheetLayoutView="85" workbookViewId="0">
      <selection activeCell="AD26" sqref="A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1.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66" t="str">
        <f>'6.2. Паспорт фин осв ввод'!A4:Z4</f>
        <v>Год раскрытия информации: 2021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11</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69" t="str">
        <f>'6.2. Паспорт фин осв ввод'!A8:Z8</f>
        <v>АО "Чукотэнерго"</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7" t="s">
        <v>10</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69" t="str">
        <f>'6.2. Паспорт фин осв ввод'!A11:Z11</f>
        <v>K_524-ИА-н-06</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x14ac:dyDescent="0.25">
      <c r="A13" s="267" t="s">
        <v>9</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ht="18.75" x14ac:dyDescent="0.25">
      <c r="A15" s="269" t="str">
        <f>'6.2. Паспорт фин осв ввод'!A14:Z14</f>
        <v>Приобретение серверного оборудования для нужд филиалов и исполнительного аппарата АО "Чукотэнерго" в кол. 4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15.75" x14ac:dyDescent="0.25">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9"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9"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9"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9" s="25" customFormat="1"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9" s="25" customFormat="1" x14ac:dyDescent="0.25">
      <c r="A21" s="424" t="s">
        <v>537</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9" s="25" customFormat="1" ht="58.5" customHeight="1" x14ac:dyDescent="0.25">
      <c r="A22" s="415" t="s">
        <v>54</v>
      </c>
      <c r="B22" s="426" t="s">
        <v>26</v>
      </c>
      <c r="C22" s="415" t="s">
        <v>53</v>
      </c>
      <c r="D22" s="415" t="s">
        <v>52</v>
      </c>
      <c r="E22" s="429" t="s">
        <v>548</v>
      </c>
      <c r="F22" s="430"/>
      <c r="G22" s="430"/>
      <c r="H22" s="430"/>
      <c r="I22" s="430"/>
      <c r="J22" s="430"/>
      <c r="K22" s="430"/>
      <c r="L22" s="431"/>
      <c r="M22" s="415" t="s">
        <v>51</v>
      </c>
      <c r="N22" s="415" t="s">
        <v>50</v>
      </c>
      <c r="O22" s="415" t="s">
        <v>49</v>
      </c>
      <c r="P22" s="410" t="s">
        <v>272</v>
      </c>
      <c r="Q22" s="410" t="s">
        <v>48</v>
      </c>
      <c r="R22" s="410" t="s">
        <v>47</v>
      </c>
      <c r="S22" s="410" t="s">
        <v>46</v>
      </c>
      <c r="T22" s="410"/>
      <c r="U22" s="432" t="s">
        <v>45</v>
      </c>
      <c r="V22" s="432" t="s">
        <v>44</v>
      </c>
      <c r="W22" s="410" t="s">
        <v>43</v>
      </c>
      <c r="X22" s="410" t="s">
        <v>42</v>
      </c>
      <c r="Y22" s="410" t="s">
        <v>41</v>
      </c>
      <c r="Z22" s="417"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8" t="s">
        <v>27</v>
      </c>
    </row>
    <row r="23" spans="1:49" s="25" customFormat="1" ht="64.5" customHeight="1" x14ac:dyDescent="0.25">
      <c r="A23" s="425"/>
      <c r="B23" s="427"/>
      <c r="C23" s="425"/>
      <c r="D23" s="425"/>
      <c r="E23" s="420" t="s">
        <v>25</v>
      </c>
      <c r="F23" s="411" t="s">
        <v>141</v>
      </c>
      <c r="G23" s="411" t="s">
        <v>140</v>
      </c>
      <c r="H23" s="411" t="s">
        <v>139</v>
      </c>
      <c r="I23" s="413" t="s">
        <v>457</v>
      </c>
      <c r="J23" s="413" t="s">
        <v>458</v>
      </c>
      <c r="K23" s="413" t="s">
        <v>459</v>
      </c>
      <c r="L23" s="411" t="s">
        <v>81</v>
      </c>
      <c r="M23" s="425"/>
      <c r="N23" s="425"/>
      <c r="O23" s="425"/>
      <c r="P23" s="410"/>
      <c r="Q23" s="410"/>
      <c r="R23" s="410"/>
      <c r="S23" s="422" t="s">
        <v>3</v>
      </c>
      <c r="T23" s="422" t="s">
        <v>13</v>
      </c>
      <c r="U23" s="432"/>
      <c r="V23" s="432"/>
      <c r="W23" s="410"/>
      <c r="X23" s="410"/>
      <c r="Y23" s="410"/>
      <c r="Z23" s="410"/>
      <c r="AA23" s="410"/>
      <c r="AB23" s="410"/>
      <c r="AC23" s="410"/>
      <c r="AD23" s="410"/>
      <c r="AE23" s="410"/>
      <c r="AF23" s="410" t="s">
        <v>24</v>
      </c>
      <c r="AG23" s="410"/>
      <c r="AH23" s="410" t="s">
        <v>23</v>
      </c>
      <c r="AI23" s="410"/>
      <c r="AJ23" s="415" t="s">
        <v>22</v>
      </c>
      <c r="AK23" s="415" t="s">
        <v>21</v>
      </c>
      <c r="AL23" s="415" t="s">
        <v>20</v>
      </c>
      <c r="AM23" s="415" t="s">
        <v>19</v>
      </c>
      <c r="AN23" s="415" t="s">
        <v>18</v>
      </c>
      <c r="AO23" s="415" t="s">
        <v>17</v>
      </c>
      <c r="AP23" s="415" t="s">
        <v>16</v>
      </c>
      <c r="AQ23" s="433" t="s">
        <v>13</v>
      </c>
      <c r="AR23" s="410"/>
      <c r="AS23" s="410"/>
      <c r="AT23" s="410"/>
      <c r="AU23" s="410"/>
      <c r="AV23" s="419"/>
    </row>
    <row r="24" spans="1:49" s="25" customFormat="1" ht="96.75" customHeight="1" x14ac:dyDescent="0.25">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190" t="s">
        <v>15</v>
      </c>
      <c r="AG24" s="190" t="s">
        <v>14</v>
      </c>
      <c r="AH24" s="191" t="s">
        <v>3</v>
      </c>
      <c r="AI24" s="191" t="s">
        <v>13</v>
      </c>
      <c r="AJ24" s="416"/>
      <c r="AK24" s="416"/>
      <c r="AL24" s="416"/>
      <c r="AM24" s="416"/>
      <c r="AN24" s="416"/>
      <c r="AO24" s="416"/>
      <c r="AP24" s="416"/>
      <c r="AQ24" s="434"/>
      <c r="AR24" s="410"/>
      <c r="AS24" s="410"/>
      <c r="AT24" s="410"/>
      <c r="AU24" s="410"/>
      <c r="AV24" s="419"/>
    </row>
    <row r="25" spans="1:49"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9" s="261" customFormat="1" ht="94.5" customHeight="1" x14ac:dyDescent="0.25">
      <c r="A26" s="23">
        <v>1</v>
      </c>
      <c r="B26" s="21" t="s">
        <v>589</v>
      </c>
      <c r="C26" s="21" t="s">
        <v>598</v>
      </c>
      <c r="D26" s="22">
        <v>44196</v>
      </c>
      <c r="E26" s="23">
        <v>4</v>
      </c>
      <c r="F26" s="23">
        <v>0</v>
      </c>
      <c r="G26" s="23">
        <v>0</v>
      </c>
      <c r="H26" s="23">
        <v>0</v>
      </c>
      <c r="I26" s="23">
        <v>0</v>
      </c>
      <c r="J26" s="23">
        <v>0</v>
      </c>
      <c r="K26" s="23">
        <v>0</v>
      </c>
      <c r="L26" s="23">
        <v>0</v>
      </c>
      <c r="M26" s="21" t="s">
        <v>177</v>
      </c>
      <c r="N26" s="236" t="s">
        <v>599</v>
      </c>
      <c r="O26" s="235" t="s">
        <v>589</v>
      </c>
      <c r="P26" s="257">
        <v>2364</v>
      </c>
      <c r="Q26" s="258" t="s">
        <v>590</v>
      </c>
      <c r="R26" s="257">
        <v>2364</v>
      </c>
      <c r="S26" s="235" t="s">
        <v>591</v>
      </c>
      <c r="T26" s="235" t="s">
        <v>591</v>
      </c>
      <c r="U26" s="235" t="s">
        <v>401</v>
      </c>
      <c r="V26" s="235">
        <v>2</v>
      </c>
      <c r="W26" s="235" t="s">
        <v>592</v>
      </c>
      <c r="X26" s="257">
        <v>2167.9850000000001</v>
      </c>
      <c r="Y26" s="235" t="s">
        <v>401</v>
      </c>
      <c r="Z26" s="235">
        <v>1</v>
      </c>
      <c r="AA26" s="257">
        <v>2167.9850000000001</v>
      </c>
      <c r="AB26" s="257">
        <v>2167.9850000000001</v>
      </c>
      <c r="AC26" s="235" t="s">
        <v>592</v>
      </c>
      <c r="AD26" s="257">
        <v>2601.5819999999999</v>
      </c>
      <c r="AE26" s="257">
        <v>2167.9850000000001</v>
      </c>
      <c r="AF26" s="257">
        <v>2601.5819999999999</v>
      </c>
      <c r="AG26" s="235">
        <v>31908528882</v>
      </c>
      <c r="AH26" s="235" t="s">
        <v>593</v>
      </c>
      <c r="AI26" s="259">
        <v>43753</v>
      </c>
      <c r="AJ26" s="259">
        <v>43787</v>
      </c>
      <c r="AK26" s="259">
        <v>43804</v>
      </c>
      <c r="AL26" s="259">
        <v>43816</v>
      </c>
      <c r="AM26" s="235" t="s">
        <v>401</v>
      </c>
      <c r="AN26" s="235" t="s">
        <v>401</v>
      </c>
      <c r="AO26" s="235" t="s">
        <v>401</v>
      </c>
      <c r="AP26" s="235" t="s">
        <v>401</v>
      </c>
      <c r="AQ26" s="259">
        <v>43836</v>
      </c>
      <c r="AR26" s="259">
        <v>43829</v>
      </c>
      <c r="AS26" s="235" t="s">
        <v>594</v>
      </c>
      <c r="AT26" s="235" t="s">
        <v>595</v>
      </c>
      <c r="AU26" s="235" t="s">
        <v>596</v>
      </c>
      <c r="AV26" s="235" t="s">
        <v>597</v>
      </c>
      <c r="AW26" s="26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6" zoomScale="88" zoomScaleNormal="90" zoomScaleSheetLayoutView="88" workbookViewId="0">
      <selection activeCell="B36" sqref="B36"/>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1" t="s">
        <v>70</v>
      </c>
    </row>
    <row r="2" spans="1:8" ht="18.75" x14ac:dyDescent="0.3">
      <c r="B2" s="15" t="s">
        <v>12</v>
      </c>
    </row>
    <row r="3" spans="1:8" ht="18.75" x14ac:dyDescent="0.3">
      <c r="B3" s="15" t="s">
        <v>556</v>
      </c>
    </row>
    <row r="4" spans="1:8" x14ac:dyDescent="0.25">
      <c r="B4" s="46"/>
    </row>
    <row r="5" spans="1:8" ht="18.75" x14ac:dyDescent="0.3">
      <c r="A5" s="437" t="str">
        <f>'7. Паспорт отчет о закупке'!A5:AV5</f>
        <v>Год раскрытия информации: 2021 год</v>
      </c>
      <c r="B5" s="437"/>
      <c r="C5" s="92"/>
      <c r="D5" s="92"/>
      <c r="E5" s="92"/>
      <c r="F5" s="92"/>
      <c r="G5" s="92"/>
      <c r="H5" s="92"/>
    </row>
    <row r="6" spans="1:8" ht="18.75" x14ac:dyDescent="0.3">
      <c r="A6" s="195"/>
      <c r="B6" s="195"/>
      <c r="C6" s="195"/>
      <c r="D6" s="195"/>
      <c r="E6" s="195"/>
      <c r="F6" s="195"/>
      <c r="G6" s="195"/>
      <c r="H6" s="195"/>
    </row>
    <row r="7" spans="1:8" ht="18.75" x14ac:dyDescent="0.25">
      <c r="A7" s="270" t="s">
        <v>11</v>
      </c>
      <c r="B7" s="270"/>
      <c r="C7" s="194"/>
      <c r="D7" s="194"/>
      <c r="E7" s="194"/>
      <c r="F7" s="194"/>
      <c r="G7" s="194"/>
      <c r="H7" s="194"/>
    </row>
    <row r="8" spans="1:8" ht="18.75" x14ac:dyDescent="0.25">
      <c r="A8" s="194"/>
      <c r="B8" s="194"/>
      <c r="C8" s="194"/>
      <c r="D8" s="194"/>
      <c r="E8" s="194"/>
      <c r="F8" s="194"/>
      <c r="G8" s="194"/>
      <c r="H8" s="194"/>
    </row>
    <row r="9" spans="1:8" ht="18.75" x14ac:dyDescent="0.25">
      <c r="A9" s="269" t="str">
        <f>'7. Паспорт отчет о закупке'!A9:AV9</f>
        <v>АО "Чукотэнерго"</v>
      </c>
      <c r="B9" s="269"/>
      <c r="C9" s="192"/>
      <c r="D9" s="192"/>
      <c r="E9" s="192"/>
      <c r="F9" s="192"/>
      <c r="G9" s="192"/>
      <c r="H9" s="192"/>
    </row>
    <row r="10" spans="1:8" x14ac:dyDescent="0.25">
      <c r="A10" s="267" t="s">
        <v>10</v>
      </c>
      <c r="B10" s="267"/>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69" t="str">
        <f>'7. Паспорт отчет о закупке'!A12:AV12</f>
        <v>K_524-ИА-н-06</v>
      </c>
      <c r="B12" s="269"/>
      <c r="C12" s="192"/>
      <c r="D12" s="192"/>
      <c r="E12" s="192"/>
      <c r="F12" s="192"/>
      <c r="G12" s="192"/>
      <c r="H12" s="192"/>
    </row>
    <row r="13" spans="1:8" x14ac:dyDescent="0.25">
      <c r="A13" s="267" t="s">
        <v>9</v>
      </c>
      <c r="B13" s="267"/>
      <c r="C13" s="193"/>
      <c r="D13" s="193"/>
      <c r="E13" s="193"/>
      <c r="F13" s="193"/>
      <c r="G13" s="193"/>
      <c r="H13" s="193"/>
    </row>
    <row r="14" spans="1:8" ht="18.75" x14ac:dyDescent="0.25">
      <c r="A14" s="11"/>
      <c r="B14" s="11"/>
      <c r="C14" s="11"/>
      <c r="D14" s="11"/>
      <c r="E14" s="11"/>
      <c r="F14" s="11"/>
      <c r="G14" s="11"/>
      <c r="H14" s="11"/>
    </row>
    <row r="15" spans="1:8" ht="42.75" customHeight="1" x14ac:dyDescent="0.25">
      <c r="A15" s="268" t="str">
        <f>'7. Паспорт отчет о закупке'!A15:AV15</f>
        <v>Приобретение серверного оборудования для нужд филиалов и исполнительного аппарата АО "Чукотэнерго" в кол. 4 шт.</v>
      </c>
      <c r="B15" s="268"/>
      <c r="C15" s="192"/>
      <c r="D15" s="192"/>
      <c r="E15" s="192"/>
      <c r="F15" s="192"/>
      <c r="G15" s="192"/>
      <c r="H15" s="192"/>
    </row>
    <row r="16" spans="1:8" x14ac:dyDescent="0.25">
      <c r="A16" s="267" t="s">
        <v>7</v>
      </c>
      <c r="B16" s="267"/>
      <c r="C16" s="193"/>
      <c r="D16" s="193"/>
      <c r="E16" s="193"/>
      <c r="F16" s="193"/>
      <c r="G16" s="193"/>
      <c r="H16" s="193"/>
    </row>
    <row r="17" spans="1:2" x14ac:dyDescent="0.25">
      <c r="B17" s="164"/>
    </row>
    <row r="18" spans="1:2" ht="33.75" customHeight="1" x14ac:dyDescent="0.25">
      <c r="A18" s="435" t="s">
        <v>538</v>
      </c>
      <c r="B18" s="436"/>
    </row>
    <row r="19" spans="1:2" x14ac:dyDescent="0.25">
      <c r="B19" s="46"/>
    </row>
    <row r="20" spans="1:2" ht="16.5" thickBot="1" x14ac:dyDescent="0.3">
      <c r="B20" s="165"/>
    </row>
    <row r="21" spans="1:2" ht="30.75" thickBot="1" x14ac:dyDescent="0.3">
      <c r="A21" s="166" t="s">
        <v>408</v>
      </c>
      <c r="B21" s="230" t="s">
        <v>586</v>
      </c>
    </row>
    <row r="22" spans="1:2" ht="16.5" thickBot="1" x14ac:dyDescent="0.3">
      <c r="A22" s="166" t="s">
        <v>409</v>
      </c>
      <c r="B22" s="167" t="s">
        <v>567</v>
      </c>
    </row>
    <row r="23" spans="1:2" ht="16.5" thickBot="1" x14ac:dyDescent="0.3">
      <c r="A23" s="166" t="s">
        <v>374</v>
      </c>
      <c r="B23" s="168" t="s">
        <v>584</v>
      </c>
    </row>
    <row r="24" spans="1:2" ht="16.5" thickBot="1" x14ac:dyDescent="0.3">
      <c r="A24" s="166" t="s">
        <v>410</v>
      </c>
      <c r="B24" s="168" t="s">
        <v>401</v>
      </c>
    </row>
    <row r="25" spans="1:2" ht="16.5" thickBot="1" x14ac:dyDescent="0.3">
      <c r="A25" s="169" t="s">
        <v>411</v>
      </c>
      <c r="B25" s="218">
        <v>44561</v>
      </c>
    </row>
    <row r="26" spans="1:2" ht="16.5" thickBot="1" x14ac:dyDescent="0.3">
      <c r="A26" s="170" t="s">
        <v>412</v>
      </c>
      <c r="B26" s="171" t="s">
        <v>566</v>
      </c>
    </row>
    <row r="27" spans="1:2" ht="29.25" thickBot="1" x14ac:dyDescent="0.3">
      <c r="A27" s="178" t="s">
        <v>583</v>
      </c>
      <c r="B27" s="234">
        <f>'6.2. Паспорт фин осв ввод'!C24</f>
        <v>4.4135999999999997</v>
      </c>
    </row>
    <row r="28" spans="1:2" ht="16.5" thickBot="1" x14ac:dyDescent="0.3">
      <c r="A28" s="173" t="s">
        <v>413</v>
      </c>
      <c r="B28" s="173" t="s">
        <v>587</v>
      </c>
    </row>
    <row r="29" spans="1:2" ht="29.25" thickBot="1" x14ac:dyDescent="0.3">
      <c r="A29" s="179" t="s">
        <v>414</v>
      </c>
      <c r="B29" s="173" t="s">
        <v>568</v>
      </c>
    </row>
    <row r="30" spans="1:2" ht="29.25" thickBot="1" x14ac:dyDescent="0.3">
      <c r="A30" s="179" t="s">
        <v>415</v>
      </c>
      <c r="B30" s="173" t="s">
        <v>568</v>
      </c>
    </row>
    <row r="31" spans="1:2" ht="16.5" thickBot="1" x14ac:dyDescent="0.3">
      <c r="A31" s="173" t="s">
        <v>416</v>
      </c>
      <c r="B31" s="173"/>
    </row>
    <row r="32" spans="1:2" ht="29.25" thickBot="1" x14ac:dyDescent="0.3">
      <c r="A32" s="179" t="s">
        <v>417</v>
      </c>
      <c r="B32" s="173" t="s">
        <v>568</v>
      </c>
    </row>
    <row r="33" spans="1:2" ht="16.5" thickBot="1" x14ac:dyDescent="0.3">
      <c r="A33" s="173" t="s">
        <v>418</v>
      </c>
      <c r="B33" s="173" t="s">
        <v>568</v>
      </c>
    </row>
    <row r="34" spans="1:2" ht="16.5" thickBot="1" x14ac:dyDescent="0.3">
      <c r="A34" s="173" t="s">
        <v>419</v>
      </c>
      <c r="B34" s="173" t="s">
        <v>568</v>
      </c>
    </row>
    <row r="35" spans="1:2" ht="16.5" thickBot="1" x14ac:dyDescent="0.3">
      <c r="A35" s="173" t="s">
        <v>420</v>
      </c>
      <c r="B35" s="173" t="s">
        <v>568</v>
      </c>
    </row>
    <row r="36" spans="1:2" ht="16.5" thickBot="1" x14ac:dyDescent="0.3">
      <c r="A36" s="173" t="s">
        <v>421</v>
      </c>
      <c r="B36" s="173" t="s">
        <v>568</v>
      </c>
    </row>
    <row r="37" spans="1:2" ht="29.25" thickBot="1" x14ac:dyDescent="0.3">
      <c r="A37" s="179" t="s">
        <v>422</v>
      </c>
      <c r="B37" s="173" t="s">
        <v>568</v>
      </c>
    </row>
    <row r="38" spans="1:2" ht="16.5" thickBot="1" x14ac:dyDescent="0.3">
      <c r="A38" s="179" t="s">
        <v>601</v>
      </c>
      <c r="B38" s="237" t="s">
        <v>602</v>
      </c>
    </row>
    <row r="39" spans="1:2" ht="16.5" thickBot="1" x14ac:dyDescent="0.3">
      <c r="A39" s="173" t="s">
        <v>600</v>
      </c>
      <c r="B39" s="234">
        <v>2.6015822599999998</v>
      </c>
    </row>
    <row r="40" spans="1:2" ht="16.5" thickBot="1" x14ac:dyDescent="0.3">
      <c r="A40" s="173" t="s">
        <v>419</v>
      </c>
      <c r="B40" s="238">
        <f>B39/B27</f>
        <v>0.58944676907739713</v>
      </c>
    </row>
    <row r="41" spans="1:2" ht="16.5" thickBot="1" x14ac:dyDescent="0.3">
      <c r="A41" s="173" t="s">
        <v>420</v>
      </c>
      <c r="B41" s="234">
        <v>2.6015822700000002</v>
      </c>
    </row>
    <row r="42" spans="1:2" ht="16.5" thickBot="1" x14ac:dyDescent="0.3">
      <c r="A42" s="173" t="s">
        <v>421</v>
      </c>
      <c r="B42" s="234">
        <v>2.1679852250000002</v>
      </c>
    </row>
    <row r="43" spans="1:2" ht="29.25" thickBot="1" x14ac:dyDescent="0.3">
      <c r="A43" s="179" t="s">
        <v>423</v>
      </c>
      <c r="B43" s="173" t="s">
        <v>568</v>
      </c>
    </row>
    <row r="44" spans="1:2" ht="16.5" thickBot="1" x14ac:dyDescent="0.3">
      <c r="A44" s="173" t="s">
        <v>418</v>
      </c>
      <c r="B44" s="173" t="s">
        <v>568</v>
      </c>
    </row>
    <row r="45" spans="1:2" ht="16.5" thickBot="1" x14ac:dyDescent="0.3">
      <c r="A45" s="173" t="s">
        <v>419</v>
      </c>
      <c r="B45" s="173" t="s">
        <v>568</v>
      </c>
    </row>
    <row r="46" spans="1:2" ht="16.5" thickBot="1" x14ac:dyDescent="0.3">
      <c r="A46" s="173" t="s">
        <v>420</v>
      </c>
      <c r="B46" s="173" t="s">
        <v>568</v>
      </c>
    </row>
    <row r="47" spans="1:2" ht="16.5" thickBot="1" x14ac:dyDescent="0.3">
      <c r="A47" s="173" t="s">
        <v>421</v>
      </c>
      <c r="B47" s="173" t="s">
        <v>568</v>
      </c>
    </row>
    <row r="48" spans="1:2" ht="29.25" thickBot="1" x14ac:dyDescent="0.3">
      <c r="A48" s="172" t="s">
        <v>424</v>
      </c>
      <c r="B48" s="238">
        <f>B40</f>
        <v>0.58944676907739713</v>
      </c>
    </row>
    <row r="49" spans="1:2" ht="16.5" thickBot="1" x14ac:dyDescent="0.3">
      <c r="A49" s="174" t="s">
        <v>416</v>
      </c>
      <c r="B49" s="173"/>
    </row>
    <row r="50" spans="1:2" ht="16.5" thickBot="1" x14ac:dyDescent="0.3">
      <c r="A50" s="174" t="s">
        <v>425</v>
      </c>
      <c r="B50" s="173" t="s">
        <v>568</v>
      </c>
    </row>
    <row r="51" spans="1:2" ht="16.5" thickBot="1" x14ac:dyDescent="0.3">
      <c r="A51" s="174" t="s">
        <v>426</v>
      </c>
      <c r="B51" s="238">
        <f>B48</f>
        <v>0.58944676907739713</v>
      </c>
    </row>
    <row r="52" spans="1:2" ht="16.5" thickBot="1" x14ac:dyDescent="0.3">
      <c r="A52" s="174" t="s">
        <v>427</v>
      </c>
      <c r="B52" s="173" t="s">
        <v>568</v>
      </c>
    </row>
    <row r="53" spans="1:2" ht="16.5" thickBot="1" x14ac:dyDescent="0.3">
      <c r="A53" s="169" t="s">
        <v>428</v>
      </c>
      <c r="B53" s="238">
        <f>B54/B27</f>
        <v>0.58944677134312129</v>
      </c>
    </row>
    <row r="54" spans="1:2" ht="16.5" thickBot="1" x14ac:dyDescent="0.3">
      <c r="A54" s="169" t="s">
        <v>429</v>
      </c>
      <c r="B54" s="234">
        <f>B41</f>
        <v>2.6015822700000002</v>
      </c>
    </row>
    <row r="55" spans="1:2" ht="16.5" thickBot="1" x14ac:dyDescent="0.3">
      <c r="A55" s="169" t="s">
        <v>430</v>
      </c>
      <c r="B55" s="238">
        <f>B56/'6.2. Паспорт фин осв ввод'!C30</f>
        <v>0.58944677294574988</v>
      </c>
    </row>
    <row r="56" spans="1:2" ht="16.5" thickBot="1" x14ac:dyDescent="0.3">
      <c r="A56" s="170" t="s">
        <v>431</v>
      </c>
      <c r="B56" s="234">
        <f>B42</f>
        <v>2.1679852250000002</v>
      </c>
    </row>
    <row r="57" spans="1:2" x14ac:dyDescent="0.25">
      <c r="A57" s="172" t="s">
        <v>432</v>
      </c>
      <c r="B57" s="230"/>
    </row>
    <row r="58" spans="1:2" x14ac:dyDescent="0.25">
      <c r="A58" s="176" t="s">
        <v>433</v>
      </c>
      <c r="B58" s="231" t="s">
        <v>557</v>
      </c>
    </row>
    <row r="59" spans="1:2" x14ac:dyDescent="0.25">
      <c r="A59" s="176" t="s">
        <v>434</v>
      </c>
      <c r="B59" s="231" t="s">
        <v>568</v>
      </c>
    </row>
    <row r="60" spans="1:2" x14ac:dyDescent="0.25">
      <c r="A60" s="176" t="s">
        <v>435</v>
      </c>
      <c r="B60" s="231" t="s">
        <v>568</v>
      </c>
    </row>
    <row r="61" spans="1:2" x14ac:dyDescent="0.25">
      <c r="A61" s="176" t="s">
        <v>436</v>
      </c>
      <c r="B61" s="231" t="s">
        <v>568</v>
      </c>
    </row>
    <row r="62" spans="1:2" ht="16.5" thickBot="1" x14ac:dyDescent="0.3">
      <c r="A62" s="177" t="s">
        <v>437</v>
      </c>
      <c r="B62" s="232" t="str">
        <f>B38</f>
        <v>ООО "Бизнес поставка"</v>
      </c>
    </row>
    <row r="63" spans="1:2" ht="30.75" thickBot="1" x14ac:dyDescent="0.3">
      <c r="A63" s="174" t="s">
        <v>438</v>
      </c>
      <c r="B63" s="175" t="s">
        <v>568</v>
      </c>
    </row>
    <row r="64" spans="1:2" ht="29.25" thickBot="1" x14ac:dyDescent="0.3">
      <c r="A64" s="169" t="s">
        <v>439</v>
      </c>
      <c r="B64" s="175" t="s">
        <v>568</v>
      </c>
    </row>
    <row r="65" spans="1:2" ht="16.5" thickBot="1" x14ac:dyDescent="0.3">
      <c r="A65" s="174" t="s">
        <v>416</v>
      </c>
      <c r="B65" s="175"/>
    </row>
    <row r="66" spans="1:2" ht="16.5" thickBot="1" x14ac:dyDescent="0.3">
      <c r="A66" s="174" t="s">
        <v>440</v>
      </c>
      <c r="B66" s="175" t="s">
        <v>568</v>
      </c>
    </row>
    <row r="67" spans="1:2" ht="16.5" thickBot="1" x14ac:dyDescent="0.3">
      <c r="A67" s="174" t="s">
        <v>441</v>
      </c>
      <c r="B67" s="175" t="s">
        <v>568</v>
      </c>
    </row>
    <row r="68" spans="1:2" ht="39.75" customHeight="1" thickBot="1" x14ac:dyDescent="0.3">
      <c r="A68" s="182" t="s">
        <v>442</v>
      </c>
      <c r="B68" s="230" t="s">
        <v>585</v>
      </c>
    </row>
    <row r="69" spans="1:2" ht="16.5" thickBot="1" x14ac:dyDescent="0.3">
      <c r="A69" s="169" t="s">
        <v>443</v>
      </c>
      <c r="B69" s="180"/>
    </row>
    <row r="70" spans="1:2" ht="16.5" thickBot="1" x14ac:dyDescent="0.3">
      <c r="A70" s="176" t="s">
        <v>444</v>
      </c>
      <c r="B70" s="183" t="s">
        <v>588</v>
      </c>
    </row>
    <row r="71" spans="1:2" ht="16.5" thickBot="1" x14ac:dyDescent="0.3">
      <c r="A71" s="176" t="s">
        <v>445</v>
      </c>
      <c r="B71" s="183" t="s">
        <v>568</v>
      </c>
    </row>
    <row r="72" spans="1:2" ht="16.5" thickBot="1" x14ac:dyDescent="0.3">
      <c r="A72" s="176" t="s">
        <v>446</v>
      </c>
      <c r="B72" s="183" t="s">
        <v>568</v>
      </c>
    </row>
    <row r="73" spans="1:2" ht="29.25" thickBot="1" x14ac:dyDescent="0.3">
      <c r="A73" s="184" t="s">
        <v>447</v>
      </c>
      <c r="B73" s="181" t="s">
        <v>568</v>
      </c>
    </row>
    <row r="74" spans="1:2" ht="28.5" x14ac:dyDescent="0.25">
      <c r="A74" s="172" t="s">
        <v>448</v>
      </c>
      <c r="B74" s="230"/>
    </row>
    <row r="75" spans="1:2" x14ac:dyDescent="0.25">
      <c r="A75" s="176" t="s">
        <v>449</v>
      </c>
      <c r="B75" s="231" t="s">
        <v>568</v>
      </c>
    </row>
    <row r="76" spans="1:2" x14ac:dyDescent="0.25">
      <c r="A76" s="176" t="s">
        <v>450</v>
      </c>
      <c r="B76" s="231" t="s">
        <v>568</v>
      </c>
    </row>
    <row r="77" spans="1:2" x14ac:dyDescent="0.25">
      <c r="A77" s="176" t="s">
        <v>451</v>
      </c>
      <c r="B77" s="231" t="s">
        <v>568</v>
      </c>
    </row>
    <row r="78" spans="1:2" x14ac:dyDescent="0.25">
      <c r="A78" s="176" t="s">
        <v>452</v>
      </c>
      <c r="B78" s="231" t="s">
        <v>568</v>
      </c>
    </row>
    <row r="79" spans="1:2" ht="16.5" thickBot="1" x14ac:dyDescent="0.3">
      <c r="A79" s="185" t="s">
        <v>453</v>
      </c>
      <c r="B79" s="231" t="s">
        <v>568</v>
      </c>
    </row>
    <row r="82" spans="1:2" x14ac:dyDescent="0.25">
      <c r="A82" s="186"/>
      <c r="B82" s="187"/>
    </row>
    <row r="83" spans="1:2" x14ac:dyDescent="0.25">
      <c r="B83" s="188"/>
    </row>
    <row r="84" spans="1:2" x14ac:dyDescent="0.25">
      <c r="B84" s="18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6" t="str">
        <f>'1. паспорт местоположение'!A5:C5</f>
        <v>Год раскрытия информации: 2021 год</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11</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69" t="str">
        <f>'1. паспорт местоположение'!A9:C9</f>
        <v>АО "Чукотэнерго"</v>
      </c>
      <c r="B8" s="269"/>
      <c r="C8" s="269"/>
      <c r="D8" s="269"/>
      <c r="E8" s="269"/>
      <c r="F8" s="269"/>
      <c r="G8" s="269"/>
      <c r="H8" s="269"/>
      <c r="I8" s="269"/>
      <c r="J8" s="269"/>
      <c r="K8" s="269"/>
      <c r="L8" s="269"/>
      <c r="M8" s="269"/>
      <c r="N8" s="269"/>
      <c r="O8" s="269"/>
      <c r="P8" s="269"/>
      <c r="Q8" s="269"/>
      <c r="R8" s="269"/>
      <c r="S8" s="269"/>
      <c r="T8" s="13"/>
      <c r="U8" s="13"/>
      <c r="V8" s="13"/>
      <c r="W8" s="13"/>
      <c r="X8" s="13"/>
      <c r="Y8" s="13"/>
      <c r="Z8" s="13"/>
      <c r="AA8" s="13"/>
      <c r="AB8" s="13"/>
    </row>
    <row r="9" spans="1:28" s="12" customFormat="1" ht="18.75" x14ac:dyDescent="0.2">
      <c r="A9" s="267" t="s">
        <v>10</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75" t="str">
        <f>'1. паспорт местоположение'!A12:C12</f>
        <v>K_524-ИА-н-06</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67" t="s">
        <v>9</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8.75" x14ac:dyDescent="0.2">
      <c r="A14" s="269" t="str">
        <f>'1. паспорт местоположение'!A15:C15</f>
        <v>Приобретение серверного оборудования для нужд филиалов и исполнительного аппарата АО "Чукотэнерго" в кол. 4 шт.</v>
      </c>
      <c r="B14" s="269"/>
      <c r="C14" s="269"/>
      <c r="D14" s="269"/>
      <c r="E14" s="269"/>
      <c r="F14" s="269"/>
      <c r="G14" s="269"/>
      <c r="H14" s="269"/>
      <c r="I14" s="269"/>
      <c r="J14" s="269"/>
      <c r="K14" s="269"/>
      <c r="L14" s="269"/>
      <c r="M14" s="269"/>
      <c r="N14" s="269"/>
      <c r="O14" s="269"/>
      <c r="P14" s="269"/>
      <c r="Q14" s="269"/>
      <c r="R14" s="269"/>
      <c r="S14" s="269"/>
      <c r="T14" s="8"/>
      <c r="U14" s="8"/>
      <c r="V14" s="8"/>
      <c r="W14" s="8"/>
      <c r="X14" s="8"/>
      <c r="Y14" s="8"/>
      <c r="Z14" s="8"/>
      <c r="AA14" s="8"/>
      <c r="AB14" s="8"/>
    </row>
    <row r="15" spans="1:28" s="3" customFormat="1" ht="15" customHeight="1" x14ac:dyDescent="0.2">
      <c r="A15" s="267" t="s">
        <v>7</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4"/>
      <c r="U16" s="4"/>
      <c r="V16" s="4"/>
      <c r="W16" s="4"/>
      <c r="X16" s="4"/>
      <c r="Y16" s="4"/>
    </row>
    <row r="17" spans="1:28" s="3" customFormat="1" ht="45.75" customHeight="1" x14ac:dyDescent="0.2">
      <c r="A17" s="268" t="s">
        <v>514</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4"/>
      <c r="U18" s="4"/>
      <c r="V18" s="4"/>
      <c r="W18" s="4"/>
      <c r="X18" s="4"/>
      <c r="Y18" s="4"/>
    </row>
    <row r="19" spans="1:28" s="3" customFormat="1" ht="54" customHeight="1" x14ac:dyDescent="0.2">
      <c r="A19" s="271" t="s">
        <v>6</v>
      </c>
      <c r="B19" s="271" t="s">
        <v>109</v>
      </c>
      <c r="C19" s="272" t="s">
        <v>407</v>
      </c>
      <c r="D19" s="271" t="s">
        <v>406</v>
      </c>
      <c r="E19" s="271" t="s">
        <v>108</v>
      </c>
      <c r="F19" s="271" t="s">
        <v>107</v>
      </c>
      <c r="G19" s="271" t="s">
        <v>402</v>
      </c>
      <c r="H19" s="271" t="s">
        <v>106</v>
      </c>
      <c r="I19" s="271" t="s">
        <v>105</v>
      </c>
      <c r="J19" s="271" t="s">
        <v>104</v>
      </c>
      <c r="K19" s="271" t="s">
        <v>103</v>
      </c>
      <c r="L19" s="271" t="s">
        <v>102</v>
      </c>
      <c r="M19" s="271" t="s">
        <v>101</v>
      </c>
      <c r="N19" s="271" t="s">
        <v>100</v>
      </c>
      <c r="O19" s="271" t="s">
        <v>99</v>
      </c>
      <c r="P19" s="271" t="s">
        <v>98</v>
      </c>
      <c r="Q19" s="271" t="s">
        <v>405</v>
      </c>
      <c r="R19" s="271"/>
      <c r="S19" s="274" t="s">
        <v>506</v>
      </c>
      <c r="T19" s="4"/>
      <c r="U19" s="4"/>
      <c r="V19" s="4"/>
      <c r="W19" s="4"/>
      <c r="X19" s="4"/>
      <c r="Y19" s="4"/>
    </row>
    <row r="20" spans="1:28" s="3" customFormat="1" ht="180.75" customHeight="1" x14ac:dyDescent="0.2">
      <c r="A20" s="271"/>
      <c r="B20" s="271"/>
      <c r="C20" s="273"/>
      <c r="D20" s="271"/>
      <c r="E20" s="271"/>
      <c r="F20" s="271"/>
      <c r="G20" s="271"/>
      <c r="H20" s="271"/>
      <c r="I20" s="271"/>
      <c r="J20" s="271"/>
      <c r="K20" s="271"/>
      <c r="L20" s="271"/>
      <c r="M20" s="271"/>
      <c r="N20" s="271"/>
      <c r="O20" s="271"/>
      <c r="P20" s="271"/>
      <c r="Q20" s="44" t="s">
        <v>403</v>
      </c>
      <c r="R20" s="45" t="s">
        <v>404</v>
      </c>
      <c r="S20" s="274"/>
      <c r="T20" s="30"/>
      <c r="U20" s="30"/>
      <c r="V20" s="30"/>
      <c r="W20" s="30"/>
      <c r="X20" s="30"/>
      <c r="Y20" s="30"/>
      <c r="Z20" s="29"/>
      <c r="AA20" s="29"/>
      <c r="AB20" s="29"/>
    </row>
    <row r="21" spans="1:28" s="3" customFormat="1" ht="18.75" x14ac:dyDescent="0.2">
      <c r="A21" s="44">
        <v>1</v>
      </c>
      <c r="B21" s="49">
        <v>2</v>
      </c>
      <c r="C21" s="44">
        <v>3</v>
      </c>
      <c r="D21" s="49">
        <v>4</v>
      </c>
      <c r="E21" s="44">
        <v>5</v>
      </c>
      <c r="F21" s="49">
        <v>6</v>
      </c>
      <c r="G21" s="198">
        <v>7</v>
      </c>
      <c r="H21" s="199">
        <v>8</v>
      </c>
      <c r="I21" s="198">
        <v>9</v>
      </c>
      <c r="J21" s="199">
        <v>10</v>
      </c>
      <c r="K21" s="198">
        <v>11</v>
      </c>
      <c r="L21" s="199">
        <v>12</v>
      </c>
      <c r="M21" s="198">
        <v>13</v>
      </c>
      <c r="N21" s="199">
        <v>14</v>
      </c>
      <c r="O21" s="198">
        <v>15</v>
      </c>
      <c r="P21" s="199">
        <v>16</v>
      </c>
      <c r="Q21" s="198">
        <v>17</v>
      </c>
      <c r="R21" s="199">
        <v>18</v>
      </c>
      <c r="S21" s="198">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7"/>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7"/>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7"/>
      <c r="T24" s="30"/>
      <c r="U24" s="30"/>
      <c r="V24" s="30"/>
      <c r="W24" s="30"/>
      <c r="X24" s="29"/>
      <c r="Y24" s="29"/>
      <c r="Z24" s="29"/>
      <c r="AA24" s="29"/>
      <c r="AB24" s="29"/>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7"/>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7"/>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7"/>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7"/>
      <c r="T28" s="30"/>
      <c r="U28" s="30"/>
      <c r="V28" s="30"/>
      <c r="W28" s="30"/>
      <c r="X28" s="29"/>
      <c r="Y28" s="29"/>
      <c r="Z28" s="29"/>
      <c r="AA28" s="29"/>
      <c r="AB28" s="29"/>
    </row>
    <row r="29" spans="1:28" ht="20.25" customHeight="1" x14ac:dyDescent="0.25">
      <c r="A29" s="160"/>
      <c r="B29" s="49" t="s">
        <v>400</v>
      </c>
      <c r="C29" s="49"/>
      <c r="D29" s="49"/>
      <c r="E29" s="160" t="s">
        <v>401</v>
      </c>
      <c r="F29" s="160" t="s">
        <v>401</v>
      </c>
      <c r="G29" s="160" t="s">
        <v>401</v>
      </c>
      <c r="H29" s="160"/>
      <c r="I29" s="160"/>
      <c r="J29" s="160"/>
      <c r="K29" s="160"/>
      <c r="L29" s="160"/>
      <c r="M29" s="160"/>
      <c r="N29" s="160"/>
      <c r="O29" s="160"/>
      <c r="P29" s="160"/>
      <c r="Q29" s="161"/>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6" t="str">
        <f>'1. паспорт местоположение'!A5:C5</f>
        <v>Год раскрытия информации: 2021 год</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11</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69" t="str">
        <f>'1. паспорт местоположение'!A9:C9</f>
        <v>АО "Чукотэнерго"</v>
      </c>
      <c r="B10" s="269"/>
      <c r="C10" s="269"/>
      <c r="D10" s="269"/>
      <c r="E10" s="269"/>
      <c r="F10" s="269"/>
      <c r="G10" s="269"/>
      <c r="H10" s="269"/>
      <c r="I10" s="269"/>
      <c r="J10" s="269"/>
      <c r="K10" s="269"/>
      <c r="L10" s="269"/>
      <c r="M10" s="269"/>
      <c r="N10" s="269"/>
      <c r="O10" s="269"/>
      <c r="P10" s="269"/>
      <c r="Q10" s="269"/>
      <c r="R10" s="269"/>
      <c r="S10" s="269"/>
      <c r="T10" s="269"/>
    </row>
    <row r="11" spans="1:20" s="12" customFormat="1" ht="18.75" customHeight="1" x14ac:dyDescent="0.2">
      <c r="A11" s="267" t="s">
        <v>10</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69" t="str">
        <f>'1. паспорт местоположение'!A12:C12</f>
        <v>K_524-ИА-н-06</v>
      </c>
      <c r="B13" s="269"/>
      <c r="C13" s="269"/>
      <c r="D13" s="269"/>
      <c r="E13" s="269"/>
      <c r="F13" s="269"/>
      <c r="G13" s="269"/>
      <c r="H13" s="269"/>
      <c r="I13" s="269"/>
      <c r="J13" s="269"/>
      <c r="K13" s="269"/>
      <c r="L13" s="269"/>
      <c r="M13" s="269"/>
      <c r="N13" s="269"/>
      <c r="O13" s="269"/>
      <c r="P13" s="269"/>
      <c r="Q13" s="269"/>
      <c r="R13" s="269"/>
      <c r="S13" s="269"/>
      <c r="T13" s="269"/>
    </row>
    <row r="14" spans="1:20" s="12" customFormat="1" ht="18.75" customHeight="1" x14ac:dyDescent="0.2">
      <c r="A14" s="267" t="s">
        <v>9</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18.75" x14ac:dyDescent="0.2">
      <c r="A16" s="269" t="str">
        <f>'1. паспорт местоположение'!A15:C15</f>
        <v>Приобретение серверного оборудования для нужд филиалов и исполнительного аппарата АО "Чукотэнерго" в кол. 4 шт.</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7" t="s">
        <v>7</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3" customFormat="1" ht="15" customHeight="1" x14ac:dyDescent="0.2">
      <c r="A19" s="269" t="s">
        <v>519</v>
      </c>
      <c r="B19" s="269"/>
      <c r="C19" s="269"/>
      <c r="D19" s="269"/>
      <c r="E19" s="269"/>
      <c r="F19" s="269"/>
      <c r="G19" s="269"/>
      <c r="H19" s="269"/>
      <c r="I19" s="269"/>
      <c r="J19" s="269"/>
      <c r="K19" s="269"/>
      <c r="L19" s="269"/>
      <c r="M19" s="269"/>
      <c r="N19" s="269"/>
      <c r="O19" s="269"/>
      <c r="P19" s="269"/>
      <c r="Q19" s="269"/>
      <c r="R19" s="269"/>
      <c r="S19" s="269"/>
      <c r="T19" s="269"/>
    </row>
    <row r="20" spans="1:113" s="62"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87" t="s">
        <v>6</v>
      </c>
      <c r="B21" s="280" t="s">
        <v>235</v>
      </c>
      <c r="C21" s="281"/>
      <c r="D21" s="284" t="s">
        <v>131</v>
      </c>
      <c r="E21" s="280" t="s">
        <v>547</v>
      </c>
      <c r="F21" s="281"/>
      <c r="G21" s="280" t="s">
        <v>286</v>
      </c>
      <c r="H21" s="281"/>
      <c r="I21" s="280" t="s">
        <v>130</v>
      </c>
      <c r="J21" s="281"/>
      <c r="K21" s="284" t="s">
        <v>129</v>
      </c>
      <c r="L21" s="280" t="s">
        <v>128</v>
      </c>
      <c r="M21" s="281"/>
      <c r="N21" s="280" t="s">
        <v>543</v>
      </c>
      <c r="O21" s="281"/>
      <c r="P21" s="284" t="s">
        <v>127</v>
      </c>
      <c r="Q21" s="290" t="s">
        <v>126</v>
      </c>
      <c r="R21" s="291"/>
      <c r="S21" s="290" t="s">
        <v>125</v>
      </c>
      <c r="T21" s="292"/>
    </row>
    <row r="22" spans="1:113" ht="204.75" customHeight="1" x14ac:dyDescent="0.25">
      <c r="A22" s="288"/>
      <c r="B22" s="282"/>
      <c r="C22" s="283"/>
      <c r="D22" s="286"/>
      <c r="E22" s="282"/>
      <c r="F22" s="283"/>
      <c r="G22" s="282"/>
      <c r="H22" s="283"/>
      <c r="I22" s="282"/>
      <c r="J22" s="283"/>
      <c r="K22" s="285"/>
      <c r="L22" s="282"/>
      <c r="M22" s="283"/>
      <c r="N22" s="282"/>
      <c r="O22" s="283"/>
      <c r="P22" s="285"/>
      <c r="Q22" s="113" t="s">
        <v>124</v>
      </c>
      <c r="R22" s="113" t="s">
        <v>518</v>
      </c>
      <c r="S22" s="113" t="s">
        <v>123</v>
      </c>
      <c r="T22" s="113" t="s">
        <v>122</v>
      </c>
    </row>
    <row r="23" spans="1:113" ht="51.75" customHeight="1" x14ac:dyDescent="0.25">
      <c r="A23" s="289"/>
      <c r="B23" s="205" t="s">
        <v>120</v>
      </c>
      <c r="C23" s="205" t="s">
        <v>121</v>
      </c>
      <c r="D23" s="285"/>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3" t="s">
        <v>120</v>
      </c>
      <c r="R23" s="113" t="s">
        <v>120</v>
      </c>
      <c r="S23" s="113" t="s">
        <v>120</v>
      </c>
      <c r="T23" s="113"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8"/>
      <c r="R25" s="64"/>
      <c r="S25" s="208"/>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79" t="s">
        <v>553</v>
      </c>
      <c r="C29" s="279"/>
      <c r="D29" s="279"/>
      <c r="E29" s="279"/>
      <c r="F29" s="279"/>
      <c r="G29" s="279"/>
      <c r="H29" s="279"/>
      <c r="I29" s="279"/>
      <c r="J29" s="279"/>
      <c r="K29" s="279"/>
      <c r="L29" s="279"/>
      <c r="M29" s="279"/>
      <c r="N29" s="279"/>
      <c r="O29" s="279"/>
      <c r="P29" s="279"/>
      <c r="Q29" s="279"/>
      <c r="R29" s="27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6" t="str">
        <f>'1. паспорт местоположение'!A5:C5</f>
        <v>Год раскрытия информации: 2021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70" t="s">
        <v>11</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9" t="str">
        <f>'1. паспорт местоположение'!A9</f>
        <v>АО "Чукотэнерго"</v>
      </c>
      <c r="F9" s="269"/>
      <c r="G9" s="269"/>
      <c r="H9" s="269"/>
      <c r="I9" s="269"/>
      <c r="J9" s="269"/>
      <c r="K9" s="269"/>
      <c r="L9" s="269"/>
      <c r="M9" s="269"/>
      <c r="N9" s="269"/>
      <c r="O9" s="269"/>
      <c r="P9" s="269"/>
      <c r="Q9" s="269"/>
      <c r="R9" s="269"/>
      <c r="S9" s="269"/>
      <c r="T9" s="269"/>
      <c r="U9" s="269"/>
      <c r="V9" s="269"/>
      <c r="W9" s="269"/>
      <c r="X9" s="269"/>
      <c r="Y9" s="269"/>
    </row>
    <row r="10" spans="1:27" s="12" customFormat="1" ht="18.75" customHeight="1" x14ac:dyDescent="0.2">
      <c r="E10" s="267" t="s">
        <v>10</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9" t="str">
        <f>'1. паспорт местоположение'!A12</f>
        <v>K_524-ИА-н-06</v>
      </c>
      <c r="F12" s="269"/>
      <c r="G12" s="269"/>
      <c r="H12" s="269"/>
      <c r="I12" s="269"/>
      <c r="J12" s="269"/>
      <c r="K12" s="269"/>
      <c r="L12" s="269"/>
      <c r="M12" s="269"/>
      <c r="N12" s="269"/>
      <c r="O12" s="269"/>
      <c r="P12" s="269"/>
      <c r="Q12" s="269"/>
      <c r="R12" s="269"/>
      <c r="S12" s="269"/>
      <c r="T12" s="269"/>
      <c r="U12" s="269"/>
      <c r="V12" s="269"/>
      <c r="W12" s="269"/>
      <c r="X12" s="269"/>
      <c r="Y12" s="269"/>
    </row>
    <row r="13" spans="1:27" s="12" customFormat="1" ht="18.75" customHeight="1" x14ac:dyDescent="0.2">
      <c r="E13" s="267" t="s">
        <v>9</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9" t="str">
        <f>'1. паспорт местоположение'!A15</f>
        <v>Приобретение серверного оборудования для нужд филиалов и исполнительного аппарата АО "Чукотэнерго" в кол. 4 шт.</v>
      </c>
      <c r="F15" s="269"/>
      <c r="G15" s="269"/>
      <c r="H15" s="269"/>
      <c r="I15" s="269"/>
      <c r="J15" s="269"/>
      <c r="K15" s="269"/>
      <c r="L15" s="269"/>
      <c r="M15" s="269"/>
      <c r="N15" s="269"/>
      <c r="O15" s="269"/>
      <c r="P15" s="269"/>
      <c r="Q15" s="269"/>
      <c r="R15" s="269"/>
      <c r="S15" s="269"/>
      <c r="T15" s="269"/>
      <c r="U15" s="269"/>
      <c r="V15" s="269"/>
      <c r="W15" s="269"/>
      <c r="X15" s="269"/>
      <c r="Y15" s="269"/>
    </row>
    <row r="16" spans="1:27" s="3" customFormat="1" ht="15" customHeight="1" x14ac:dyDescent="0.2">
      <c r="E16" s="267" t="s">
        <v>7</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521</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62" customFormat="1" ht="21" customHeight="1" x14ac:dyDescent="0.25"/>
    <row r="21" spans="1:27" ht="15.75" customHeight="1" x14ac:dyDescent="0.25">
      <c r="A21" s="294" t="s">
        <v>6</v>
      </c>
      <c r="B21" s="297" t="s">
        <v>527</v>
      </c>
      <c r="C21" s="298"/>
      <c r="D21" s="297" t="s">
        <v>529</v>
      </c>
      <c r="E21" s="298"/>
      <c r="F21" s="290" t="s">
        <v>103</v>
      </c>
      <c r="G21" s="292"/>
      <c r="H21" s="292"/>
      <c r="I21" s="291"/>
      <c r="J21" s="294" t="s">
        <v>530</v>
      </c>
      <c r="K21" s="297" t="s">
        <v>531</v>
      </c>
      <c r="L21" s="298"/>
      <c r="M21" s="297" t="s">
        <v>532</v>
      </c>
      <c r="N21" s="298"/>
      <c r="O21" s="297" t="s">
        <v>520</v>
      </c>
      <c r="P21" s="298"/>
      <c r="Q21" s="297" t="s">
        <v>136</v>
      </c>
      <c r="R21" s="298"/>
      <c r="S21" s="294" t="s">
        <v>135</v>
      </c>
      <c r="T21" s="294" t="s">
        <v>533</v>
      </c>
      <c r="U21" s="294" t="s">
        <v>528</v>
      </c>
      <c r="V21" s="297" t="s">
        <v>134</v>
      </c>
      <c r="W21" s="298"/>
      <c r="X21" s="290" t="s">
        <v>126</v>
      </c>
      <c r="Y21" s="292"/>
      <c r="Z21" s="290" t="s">
        <v>125</v>
      </c>
      <c r="AA21" s="292"/>
    </row>
    <row r="22" spans="1:27" ht="216" customHeight="1" x14ac:dyDescent="0.25">
      <c r="A22" s="295"/>
      <c r="B22" s="299"/>
      <c r="C22" s="300"/>
      <c r="D22" s="299"/>
      <c r="E22" s="300"/>
      <c r="F22" s="290" t="s">
        <v>133</v>
      </c>
      <c r="G22" s="291"/>
      <c r="H22" s="290" t="s">
        <v>132</v>
      </c>
      <c r="I22" s="291"/>
      <c r="J22" s="296"/>
      <c r="K22" s="299"/>
      <c r="L22" s="300"/>
      <c r="M22" s="299"/>
      <c r="N22" s="300"/>
      <c r="O22" s="299"/>
      <c r="P22" s="300"/>
      <c r="Q22" s="299"/>
      <c r="R22" s="300"/>
      <c r="S22" s="296"/>
      <c r="T22" s="296"/>
      <c r="U22" s="296"/>
      <c r="V22" s="299"/>
      <c r="W22" s="300"/>
      <c r="X22" s="113" t="s">
        <v>124</v>
      </c>
      <c r="Y22" s="113" t="s">
        <v>518</v>
      </c>
      <c r="Z22" s="113" t="s">
        <v>123</v>
      </c>
      <c r="AA22" s="113" t="s">
        <v>122</v>
      </c>
    </row>
    <row r="23" spans="1:27" ht="60" customHeight="1" x14ac:dyDescent="0.25">
      <c r="A23" s="296"/>
      <c r="B23" s="203" t="s">
        <v>120</v>
      </c>
      <c r="C23" s="203"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2"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5"/>
      <c r="AA26" s="55"/>
    </row>
    <row r="27" spans="1:27" s="60" customFormat="1" ht="12.75" x14ac:dyDescent="0.2">
      <c r="A27" s="61"/>
      <c r="B27" s="61"/>
      <c r="C27" s="61"/>
      <c r="E27" s="61"/>
      <c r="X27" s="117"/>
      <c r="Y27" s="117"/>
      <c r="Z27" s="117"/>
      <c r="AA27" s="117"/>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zoomScale="88" zoomScaleSheetLayoutView="88"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6" t="str">
        <f>'1. паспорт местоположение'!A5:C5</f>
        <v>Год раскрытия информации: 2021 год</v>
      </c>
      <c r="B5" s="266"/>
      <c r="C5" s="266"/>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70" t="s">
        <v>11</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69" t="str">
        <f>'1. паспорт местоположение'!A9:C9</f>
        <v>АО "Чукотэнерго"</v>
      </c>
      <c r="B9" s="269"/>
      <c r="C9" s="269"/>
      <c r="D9" s="8"/>
      <c r="E9" s="8"/>
      <c r="F9" s="8"/>
      <c r="G9" s="8"/>
      <c r="H9" s="13"/>
      <c r="I9" s="13"/>
      <c r="J9" s="13"/>
      <c r="K9" s="13"/>
      <c r="L9" s="13"/>
      <c r="M9" s="13"/>
      <c r="N9" s="13"/>
      <c r="O9" s="13"/>
      <c r="P9" s="13"/>
      <c r="Q9" s="13"/>
      <c r="R9" s="13"/>
      <c r="S9" s="13"/>
      <c r="T9" s="13"/>
      <c r="U9" s="13"/>
    </row>
    <row r="10" spans="1:29" s="12" customFormat="1" ht="18.75" x14ac:dyDescent="0.2">
      <c r="A10" s="267" t="s">
        <v>10</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69" t="str">
        <f>'1. паспорт местоположение'!A12:C12</f>
        <v>K_524-ИА-н-06</v>
      </c>
      <c r="B12" s="269"/>
      <c r="C12" s="269"/>
      <c r="D12" s="8"/>
      <c r="E12" s="8"/>
      <c r="F12" s="8"/>
      <c r="G12" s="8"/>
      <c r="H12" s="13"/>
      <c r="I12" s="13"/>
      <c r="J12" s="13"/>
      <c r="K12" s="13"/>
      <c r="L12" s="13"/>
      <c r="M12" s="13"/>
      <c r="N12" s="13"/>
      <c r="O12" s="13"/>
      <c r="P12" s="13"/>
      <c r="Q12" s="13"/>
      <c r="R12" s="13"/>
      <c r="S12" s="13"/>
      <c r="T12" s="13"/>
      <c r="U12" s="13"/>
    </row>
    <row r="13" spans="1:29" s="12" customFormat="1" ht="18.75" x14ac:dyDescent="0.2">
      <c r="A13" s="267" t="s">
        <v>9</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18.75" x14ac:dyDescent="0.2">
      <c r="A15" s="269" t="str">
        <f>'1. паспорт местоположение'!A15:C15</f>
        <v>Приобретение серверного оборудования для нужд филиалов и исполнительного аппарата АО "Чукотэнерго" в кол. 4 шт.</v>
      </c>
      <c r="B15" s="269"/>
      <c r="C15" s="269"/>
      <c r="D15" s="8"/>
      <c r="E15" s="8"/>
      <c r="F15" s="8"/>
      <c r="G15" s="8"/>
      <c r="H15" s="8"/>
      <c r="I15" s="8"/>
      <c r="J15" s="8"/>
      <c r="K15" s="8"/>
      <c r="L15" s="8"/>
      <c r="M15" s="8"/>
      <c r="N15" s="8"/>
      <c r="O15" s="8"/>
      <c r="P15" s="8"/>
      <c r="Q15" s="8"/>
      <c r="R15" s="8"/>
      <c r="S15" s="8"/>
      <c r="T15" s="8"/>
      <c r="U15" s="8"/>
    </row>
    <row r="16" spans="1:29" s="3" customFormat="1" ht="15" customHeight="1" x14ac:dyDescent="0.2">
      <c r="A16" s="267" t="s">
        <v>7</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7"/>
      <c r="B17" s="277"/>
      <c r="C17" s="277"/>
      <c r="D17" s="4"/>
      <c r="E17" s="4"/>
      <c r="F17" s="4"/>
      <c r="G17" s="4"/>
      <c r="H17" s="4"/>
      <c r="I17" s="4"/>
      <c r="J17" s="4"/>
      <c r="K17" s="4"/>
      <c r="L17" s="4"/>
      <c r="M17" s="4"/>
      <c r="N17" s="4"/>
      <c r="O17" s="4"/>
      <c r="P17" s="4"/>
      <c r="Q17" s="4"/>
      <c r="R17" s="4"/>
    </row>
    <row r="18" spans="1:21" s="3" customFormat="1" ht="27.75" customHeight="1" x14ac:dyDescent="0.2">
      <c r="A18" s="268" t="s">
        <v>513</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1.5" x14ac:dyDescent="0.2">
      <c r="A22" s="220" t="s">
        <v>66</v>
      </c>
      <c r="B22" s="33" t="s">
        <v>525</v>
      </c>
      <c r="C22" s="32" t="s">
        <v>570</v>
      </c>
      <c r="D22" s="31"/>
      <c r="E22" s="31"/>
      <c r="F22" s="30"/>
      <c r="G22" s="30"/>
      <c r="H22" s="30"/>
      <c r="I22" s="30"/>
      <c r="J22" s="30"/>
      <c r="K22" s="30"/>
      <c r="L22" s="30"/>
      <c r="M22" s="30"/>
      <c r="N22" s="30"/>
      <c r="O22" s="30"/>
      <c r="P22" s="30"/>
      <c r="Q22" s="29"/>
      <c r="R22" s="29"/>
      <c r="S22" s="29"/>
      <c r="T22" s="29"/>
      <c r="U22" s="29"/>
    </row>
    <row r="23" spans="1:21" ht="31.5" x14ac:dyDescent="0.25">
      <c r="A23" s="220" t="s">
        <v>65</v>
      </c>
      <c r="B23" s="28" t="s">
        <v>62</v>
      </c>
      <c r="C23" s="32" t="s">
        <v>571</v>
      </c>
      <c r="D23" s="26"/>
      <c r="E23" s="26"/>
      <c r="F23" s="26"/>
      <c r="G23" s="26"/>
      <c r="H23" s="26"/>
      <c r="I23" s="26"/>
      <c r="J23" s="26"/>
      <c r="K23" s="26"/>
      <c r="L23" s="26"/>
      <c r="M23" s="26"/>
      <c r="N23" s="26"/>
      <c r="O23" s="26"/>
      <c r="P23" s="26"/>
      <c r="Q23" s="26"/>
      <c r="R23" s="26"/>
      <c r="S23" s="26"/>
      <c r="T23" s="26"/>
      <c r="U23" s="26"/>
    </row>
    <row r="24" spans="1:21" ht="63" customHeight="1" x14ac:dyDescent="0.25">
      <c r="A24" s="220" t="s">
        <v>64</v>
      </c>
      <c r="B24" s="28" t="s">
        <v>545</v>
      </c>
      <c r="C24" s="32" t="s">
        <v>579</v>
      </c>
      <c r="D24" s="26"/>
      <c r="E24" s="26"/>
      <c r="F24" s="26"/>
      <c r="G24" s="26"/>
      <c r="H24" s="26"/>
      <c r="I24" s="26"/>
      <c r="J24" s="26"/>
      <c r="K24" s="26"/>
      <c r="L24" s="26"/>
      <c r="M24" s="26"/>
      <c r="N24" s="26"/>
      <c r="O24" s="26"/>
      <c r="P24" s="26"/>
      <c r="Q24" s="26"/>
      <c r="R24" s="26"/>
      <c r="S24" s="26"/>
      <c r="T24" s="26"/>
      <c r="U24" s="26"/>
    </row>
    <row r="25" spans="1:21" ht="63" customHeight="1" x14ac:dyDescent="0.25">
      <c r="A25" s="220" t="s">
        <v>63</v>
      </c>
      <c r="B25" s="28" t="s">
        <v>546</v>
      </c>
      <c r="C25" s="27" t="s">
        <v>582</v>
      </c>
      <c r="D25" s="26"/>
      <c r="E25" s="26"/>
      <c r="F25" s="26"/>
      <c r="G25" s="26"/>
      <c r="H25" s="26"/>
      <c r="I25" s="26"/>
      <c r="J25" s="26"/>
      <c r="K25" s="26"/>
      <c r="L25" s="26"/>
      <c r="M25" s="26"/>
      <c r="N25" s="26"/>
      <c r="O25" s="26"/>
      <c r="P25" s="26"/>
      <c r="Q25" s="26"/>
      <c r="R25" s="26"/>
      <c r="S25" s="26"/>
      <c r="T25" s="26"/>
      <c r="U25" s="26"/>
    </row>
    <row r="26" spans="1:21" ht="31.5" x14ac:dyDescent="0.25">
      <c r="A26" s="220" t="s">
        <v>61</v>
      </c>
      <c r="B26" s="28" t="s">
        <v>243</v>
      </c>
      <c r="C26" s="204" t="s">
        <v>569</v>
      </c>
      <c r="D26" s="26"/>
      <c r="E26" s="26"/>
      <c r="F26" s="26"/>
      <c r="G26" s="26"/>
      <c r="H26" s="26"/>
      <c r="I26" s="26"/>
      <c r="J26" s="26"/>
      <c r="K26" s="26"/>
      <c r="L26" s="26"/>
      <c r="M26" s="26"/>
      <c r="N26" s="26"/>
      <c r="O26" s="26"/>
      <c r="P26" s="26"/>
      <c r="Q26" s="26"/>
      <c r="R26" s="26"/>
      <c r="S26" s="26"/>
      <c r="T26" s="26"/>
      <c r="U26" s="26"/>
    </row>
    <row r="27" spans="1:21" ht="110.25" x14ac:dyDescent="0.25">
      <c r="A27" s="220" t="s">
        <v>60</v>
      </c>
      <c r="B27" s="28" t="s">
        <v>526</v>
      </c>
      <c r="C27" s="32" t="s">
        <v>574</v>
      </c>
      <c r="D27" s="26"/>
      <c r="E27" s="26"/>
      <c r="F27" s="26"/>
      <c r="G27" s="26"/>
      <c r="H27" s="26"/>
      <c r="I27" s="26"/>
      <c r="J27" s="26"/>
      <c r="K27" s="26"/>
      <c r="L27" s="26"/>
      <c r="M27" s="26"/>
      <c r="N27" s="26"/>
      <c r="O27" s="26"/>
      <c r="P27" s="26"/>
      <c r="Q27" s="26"/>
      <c r="R27" s="26"/>
      <c r="S27" s="26"/>
      <c r="T27" s="26"/>
      <c r="U27" s="26"/>
    </row>
    <row r="28" spans="1:21" ht="42.75" customHeight="1" x14ac:dyDescent="0.25">
      <c r="A28" s="220" t="s">
        <v>58</v>
      </c>
      <c r="B28" s="28" t="s">
        <v>59</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20" t="s">
        <v>56</v>
      </c>
      <c r="B29" s="27" t="s">
        <v>57</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20" t="s">
        <v>74</v>
      </c>
      <c r="B30" s="27" t="s">
        <v>55</v>
      </c>
      <c r="C30" s="39" t="s">
        <v>566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66" t="str">
        <f>'3.3 паспорт описание'!A5:C5</f>
        <v>Год раскрытия информации: 2021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11</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00"/>
      <c r="AB6" s="200"/>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00"/>
      <c r="AB7" s="200"/>
    </row>
    <row r="8" spans="1:28" ht="18.75" x14ac:dyDescent="0.25">
      <c r="A8" s="269" t="str">
        <f>'3.3 паспорт описание'!A9:C9</f>
        <v>АО "Чукотэнерго"</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01"/>
      <c r="AB8" s="201"/>
    </row>
    <row r="9" spans="1:28" ht="15.75" x14ac:dyDescent="0.25">
      <c r="A9" s="267" t="s">
        <v>10</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2"/>
      <c r="AB9" s="202"/>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00"/>
      <c r="AB10" s="200"/>
    </row>
    <row r="11" spans="1:28" ht="18.75" x14ac:dyDescent="0.25">
      <c r="A11" s="269" t="str">
        <f>'3.3 паспорт описание'!A12:C12</f>
        <v>K_524-ИА-н-06</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01"/>
      <c r="AB11" s="201"/>
    </row>
    <row r="12" spans="1:28" ht="15.75" x14ac:dyDescent="0.25">
      <c r="A12" s="267" t="s">
        <v>9</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2"/>
      <c r="AB12" s="202"/>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ht="18.75" x14ac:dyDescent="0.25">
      <c r="A14" s="269" t="str">
        <f>'3.3 паспорт описание'!A15:C15</f>
        <v>Приобретение серверного оборудования для нужд филиалов и исполнительного аппарата АО "Чукотэнерго" в кол. 4 шт.</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01"/>
      <c r="AB14" s="201"/>
    </row>
    <row r="15" spans="1:28" ht="15.75"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2"/>
      <c r="AB15" s="202"/>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211"/>
      <c r="AB16" s="211"/>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211"/>
      <c r="AB17" s="211"/>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211"/>
      <c r="AB18" s="211"/>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211"/>
      <c r="AB19" s="211"/>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212"/>
      <c r="AB20" s="212"/>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212"/>
      <c r="AB21" s="212"/>
    </row>
    <row r="22" spans="1:28" x14ac:dyDescent="0.25">
      <c r="A22" s="302" t="s">
        <v>544</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213"/>
      <c r="AB22" s="213"/>
    </row>
    <row r="23" spans="1:28" ht="32.25" customHeight="1" x14ac:dyDescent="0.25">
      <c r="A23" s="304" t="s">
        <v>398</v>
      </c>
      <c r="B23" s="305"/>
      <c r="C23" s="305"/>
      <c r="D23" s="305"/>
      <c r="E23" s="305"/>
      <c r="F23" s="305"/>
      <c r="G23" s="305"/>
      <c r="H23" s="305"/>
      <c r="I23" s="305"/>
      <c r="J23" s="305"/>
      <c r="K23" s="305"/>
      <c r="L23" s="306"/>
      <c r="M23" s="303" t="s">
        <v>399</v>
      </c>
      <c r="N23" s="303"/>
      <c r="O23" s="303"/>
      <c r="P23" s="303"/>
      <c r="Q23" s="303"/>
      <c r="R23" s="303"/>
      <c r="S23" s="303"/>
      <c r="T23" s="303"/>
      <c r="U23" s="303"/>
      <c r="V23" s="303"/>
      <c r="W23" s="303"/>
      <c r="X23" s="303"/>
      <c r="Y23" s="303"/>
      <c r="Z23" s="303"/>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555</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6" t="str">
        <f>'3.4. Паспорт надежность'!A4:Z4</f>
        <v>Год раскрытия информации: 2021 год</v>
      </c>
      <c r="B5" s="266"/>
      <c r="C5" s="266"/>
      <c r="D5" s="266"/>
      <c r="E5" s="266"/>
      <c r="F5" s="266"/>
      <c r="G5" s="266"/>
      <c r="H5" s="266"/>
      <c r="I5" s="266"/>
      <c r="J5" s="266"/>
      <c r="K5" s="266"/>
      <c r="L5" s="266"/>
      <c r="M5" s="266"/>
      <c r="N5" s="266"/>
      <c r="O5" s="266"/>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70" t="s">
        <v>11</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69" t="str">
        <f>'3.4. Паспорт надежность'!A8:Z8</f>
        <v>АО "Чукотэнерго"</v>
      </c>
      <c r="B9" s="269"/>
      <c r="C9" s="269"/>
      <c r="D9" s="269"/>
      <c r="E9" s="269"/>
      <c r="F9" s="269"/>
      <c r="G9" s="269"/>
      <c r="H9" s="269"/>
      <c r="I9" s="269"/>
      <c r="J9" s="269"/>
      <c r="K9" s="269"/>
      <c r="L9" s="269"/>
      <c r="M9" s="269"/>
      <c r="N9" s="269"/>
      <c r="O9" s="269"/>
      <c r="P9" s="13"/>
      <c r="Q9" s="13"/>
      <c r="R9" s="13"/>
      <c r="S9" s="13"/>
      <c r="T9" s="13"/>
      <c r="U9" s="13"/>
      <c r="V9" s="13"/>
      <c r="W9" s="13"/>
      <c r="X9" s="13"/>
      <c r="Y9" s="13"/>
      <c r="Z9" s="13"/>
    </row>
    <row r="10" spans="1:28" s="12" customFormat="1" ht="18.75" x14ac:dyDescent="0.2">
      <c r="A10" s="267" t="s">
        <v>10</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69" t="str">
        <f>'3.4. Паспорт надежность'!A11:Z11</f>
        <v>K_524-ИА-н-06</v>
      </c>
      <c r="B12" s="269"/>
      <c r="C12" s="269"/>
      <c r="D12" s="269"/>
      <c r="E12" s="269"/>
      <c r="F12" s="269"/>
      <c r="G12" s="269"/>
      <c r="H12" s="269"/>
      <c r="I12" s="269"/>
      <c r="J12" s="269"/>
      <c r="K12" s="269"/>
      <c r="L12" s="269"/>
      <c r="M12" s="269"/>
      <c r="N12" s="269"/>
      <c r="O12" s="269"/>
      <c r="P12" s="13"/>
      <c r="Q12" s="13"/>
      <c r="R12" s="13"/>
      <c r="S12" s="13"/>
      <c r="T12" s="13"/>
      <c r="U12" s="13"/>
      <c r="V12" s="13"/>
      <c r="W12" s="13"/>
      <c r="X12" s="13"/>
      <c r="Y12" s="13"/>
      <c r="Z12" s="13"/>
    </row>
    <row r="13" spans="1:28" s="12" customFormat="1" ht="18.75" x14ac:dyDescent="0.2">
      <c r="A13" s="267" t="s">
        <v>9</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313" t="str">
        <f>'3.4. Паспорт надежность'!A14:Z14</f>
        <v>Приобретение серверного оборудования для нужд филиалов и исполнительного аппарата АО "Чукотэнерго" в кол. 4 шт.</v>
      </c>
      <c r="B14" s="313"/>
      <c r="C14" s="313"/>
      <c r="D14" s="313"/>
      <c r="E14" s="313"/>
      <c r="F14" s="313"/>
      <c r="G14" s="313"/>
      <c r="H14" s="313"/>
      <c r="I14" s="313"/>
      <c r="J14" s="313"/>
      <c r="K14" s="313"/>
      <c r="L14" s="313"/>
      <c r="M14" s="313"/>
      <c r="N14" s="313"/>
      <c r="O14" s="313"/>
      <c r="P14" s="10"/>
      <c r="Q14" s="10"/>
      <c r="R14" s="10"/>
      <c r="S14" s="10"/>
      <c r="T14" s="10"/>
      <c r="U14" s="10"/>
      <c r="V14" s="10"/>
      <c r="W14" s="10"/>
      <c r="X14" s="10"/>
      <c r="Y14" s="10"/>
      <c r="Z14" s="10"/>
    </row>
    <row r="15" spans="1:28" s="3" customFormat="1" ht="12" x14ac:dyDescent="0.2">
      <c r="A15" s="308" t="s">
        <v>8</v>
      </c>
      <c r="B15" s="308"/>
      <c r="C15" s="308"/>
      <c r="D15" s="308"/>
      <c r="E15" s="308"/>
      <c r="F15" s="308"/>
      <c r="G15" s="308"/>
      <c r="H15" s="308"/>
      <c r="I15" s="308"/>
      <c r="J15" s="308"/>
      <c r="K15" s="308"/>
      <c r="L15" s="308"/>
      <c r="M15" s="308"/>
      <c r="N15" s="308"/>
      <c r="O15" s="308"/>
      <c r="P15" s="8"/>
      <c r="Q15" s="8"/>
      <c r="R15" s="8"/>
      <c r="S15" s="8"/>
      <c r="T15" s="8"/>
      <c r="U15" s="8"/>
      <c r="V15" s="8"/>
      <c r="W15" s="8"/>
      <c r="X15" s="8"/>
      <c r="Y15" s="8"/>
      <c r="Z15" s="8"/>
    </row>
    <row r="16" spans="1:28" s="3" customFormat="1" ht="15" customHeight="1" x14ac:dyDescent="0.2">
      <c r="A16" s="267" t="s">
        <v>7</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7"/>
      <c r="B17" s="277"/>
      <c r="C17" s="277"/>
      <c r="D17" s="277"/>
      <c r="E17" s="277"/>
      <c r="F17" s="277"/>
      <c r="G17" s="277"/>
      <c r="H17" s="277"/>
      <c r="I17" s="277"/>
      <c r="J17" s="277"/>
      <c r="K17" s="277"/>
      <c r="L17" s="277"/>
      <c r="M17" s="277"/>
      <c r="N17" s="277"/>
      <c r="O17" s="277"/>
      <c r="P17" s="4"/>
      <c r="Q17" s="4"/>
      <c r="R17" s="4"/>
      <c r="S17" s="4"/>
      <c r="T17" s="4"/>
      <c r="U17" s="4"/>
      <c r="V17" s="4"/>
      <c r="W17" s="4"/>
    </row>
    <row r="18" spans="1:26" s="3" customFormat="1" ht="91.5" customHeight="1" x14ac:dyDescent="0.2">
      <c r="A18" s="309" t="s">
        <v>560</v>
      </c>
      <c r="B18" s="309"/>
      <c r="C18" s="309"/>
      <c r="D18" s="309"/>
      <c r="E18" s="309"/>
      <c r="F18" s="309"/>
      <c r="G18" s="309"/>
      <c r="H18" s="309"/>
      <c r="I18" s="309"/>
      <c r="J18" s="309"/>
      <c r="K18" s="309"/>
      <c r="L18" s="309"/>
      <c r="M18" s="309"/>
      <c r="N18" s="309"/>
      <c r="O18" s="309"/>
      <c r="P18" s="7"/>
      <c r="Q18" s="7"/>
      <c r="R18" s="7"/>
      <c r="S18" s="7"/>
      <c r="T18" s="7"/>
      <c r="U18" s="7"/>
      <c r="V18" s="7"/>
      <c r="W18" s="7"/>
      <c r="X18" s="7"/>
      <c r="Y18" s="7"/>
      <c r="Z18" s="7"/>
    </row>
    <row r="19" spans="1:26" s="3" customFormat="1" ht="78" customHeight="1" x14ac:dyDescent="0.2">
      <c r="A19" s="271" t="s">
        <v>6</v>
      </c>
      <c r="B19" s="271" t="s">
        <v>89</v>
      </c>
      <c r="C19" s="271" t="s">
        <v>88</v>
      </c>
      <c r="D19" s="271" t="s">
        <v>77</v>
      </c>
      <c r="E19" s="310" t="s">
        <v>87</v>
      </c>
      <c r="F19" s="311"/>
      <c r="G19" s="311"/>
      <c r="H19" s="311"/>
      <c r="I19" s="312"/>
      <c r="J19" s="271" t="s">
        <v>86</v>
      </c>
      <c r="K19" s="271"/>
      <c r="L19" s="271"/>
      <c r="M19" s="271"/>
      <c r="N19" s="271"/>
      <c r="O19" s="271"/>
      <c r="P19" s="4"/>
      <c r="Q19" s="4"/>
      <c r="R19" s="4"/>
      <c r="S19" s="4"/>
      <c r="T19" s="4"/>
      <c r="U19" s="4"/>
      <c r="V19" s="4"/>
      <c r="W19" s="4"/>
    </row>
    <row r="20" spans="1:26" s="3" customFormat="1" ht="51" customHeight="1" x14ac:dyDescent="0.2">
      <c r="A20" s="271"/>
      <c r="B20" s="271"/>
      <c r="C20" s="271"/>
      <c r="D20" s="271"/>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15" sqref="A15:AS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66" t="str">
        <f>'4. паспортбюджет'!A5:O5</f>
        <v>Год раскрытия информации: 2021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5" s="12" customFormat="1" ht="18.75" x14ac:dyDescent="0.3">
      <c r="A6" s="17"/>
      <c r="I6" s="16"/>
      <c r="J6" s="16"/>
      <c r="K6" s="15"/>
    </row>
    <row r="7" spans="1:45" s="12" customFormat="1" ht="18.75" x14ac:dyDescent="0.2">
      <c r="A7" s="270" t="s">
        <v>11</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9" t="str">
        <f>'4. паспортбюджет'!A9:O9</f>
        <v>АО "Чукотэнерго"</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5" s="12" customFormat="1" ht="18.75" customHeight="1" x14ac:dyDescent="0.2">
      <c r="A10" s="267" t="s">
        <v>10</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9" t="str">
        <f>'4. паспортбюджет'!A12:O12</f>
        <v>K_524-ИА-н-06</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5" s="12" customFormat="1" ht="18.75" customHeight="1" x14ac:dyDescent="0.2">
      <c r="A13" s="267" t="s">
        <v>9</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8" t="str">
        <f>'4. паспортбюджет'!A14:O14</f>
        <v>Приобретение серверного оборудования для нужд филиалов и исполнительного аппарата АО "Чукотэнерго" в кол. 4 шт.</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row>
    <row r="16" spans="1:45" s="3" customFormat="1" ht="15" customHeight="1" x14ac:dyDescent="0.2">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522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59"/>
      <c r="AP19" s="159"/>
      <c r="AQ19" s="159"/>
      <c r="AR19" s="41"/>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79" t="s">
        <v>372</v>
      </c>
      <c r="B24" s="379"/>
      <c r="C24" s="379"/>
      <c r="D24" s="379"/>
      <c r="E24" s="379"/>
      <c r="F24" s="379"/>
      <c r="G24" s="379"/>
      <c r="H24" s="379"/>
      <c r="I24" s="379"/>
      <c r="J24" s="379"/>
      <c r="K24" s="379"/>
      <c r="L24" s="379"/>
      <c r="M24" s="379"/>
      <c r="N24" s="379"/>
      <c r="O24" s="379"/>
      <c r="P24" s="379"/>
      <c r="Q24" s="379"/>
      <c r="R24" s="379"/>
      <c r="S24" s="379"/>
      <c r="T24" s="379"/>
      <c r="U24" s="379"/>
      <c r="V24" s="379"/>
      <c r="W24" s="379"/>
      <c r="X24" s="379"/>
      <c r="Y24" s="379"/>
      <c r="Z24" s="379"/>
      <c r="AA24" s="379"/>
      <c r="AB24" s="379"/>
      <c r="AC24" s="379"/>
      <c r="AD24" s="379"/>
      <c r="AE24" s="379"/>
      <c r="AF24" s="379"/>
      <c r="AG24" s="379"/>
      <c r="AH24" s="379"/>
      <c r="AI24" s="379"/>
      <c r="AJ24" s="379"/>
      <c r="AK24" s="379" t="s">
        <v>1</v>
      </c>
      <c r="AL24" s="379"/>
      <c r="AM24" s="129"/>
      <c r="AN24" s="129"/>
      <c r="AO24" s="157"/>
      <c r="AP24" s="157"/>
      <c r="AQ24" s="157"/>
      <c r="AR24" s="157"/>
      <c r="AS24" s="135"/>
    </row>
    <row r="25" spans="1:45" ht="12.75" customHeight="1" x14ac:dyDescent="0.25">
      <c r="A25" s="359" t="s">
        <v>371</v>
      </c>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58"/>
      <c r="AL25" s="358"/>
      <c r="AM25" s="130"/>
      <c r="AN25" s="380" t="s">
        <v>370</v>
      </c>
      <c r="AO25" s="380"/>
      <c r="AP25" s="380"/>
      <c r="AQ25" s="378"/>
      <c r="AR25" s="378"/>
      <c r="AS25" s="135"/>
    </row>
    <row r="26" spans="1:45" ht="17.25" customHeight="1" x14ac:dyDescent="0.25">
      <c r="A26" s="325" t="s">
        <v>369</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130"/>
      <c r="AN26" s="369" t="s">
        <v>368</v>
      </c>
      <c r="AO26" s="370"/>
      <c r="AP26" s="371"/>
      <c r="AQ26" s="361"/>
      <c r="AR26" s="362"/>
      <c r="AS26" s="135"/>
    </row>
    <row r="27" spans="1:45" ht="17.25" customHeight="1" x14ac:dyDescent="0.25">
      <c r="A27" s="325" t="s">
        <v>367</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130"/>
      <c r="AN27" s="369" t="s">
        <v>366</v>
      </c>
      <c r="AO27" s="370"/>
      <c r="AP27" s="371"/>
      <c r="AQ27" s="361"/>
      <c r="AR27" s="362"/>
      <c r="AS27" s="135"/>
    </row>
    <row r="28" spans="1:45" ht="27.75" customHeight="1" thickBot="1" x14ac:dyDescent="0.3">
      <c r="A28" s="372" t="s">
        <v>365</v>
      </c>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4"/>
      <c r="AK28" s="345"/>
      <c r="AL28" s="345"/>
      <c r="AM28" s="130"/>
      <c r="AN28" s="375" t="s">
        <v>364</v>
      </c>
      <c r="AO28" s="376"/>
      <c r="AP28" s="377"/>
      <c r="AQ28" s="361"/>
      <c r="AR28" s="362"/>
      <c r="AS28" s="135"/>
    </row>
    <row r="29" spans="1:45" ht="17.25" customHeight="1" x14ac:dyDescent="0.25">
      <c r="A29" s="363" t="s">
        <v>363</v>
      </c>
      <c r="B29" s="364"/>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5"/>
      <c r="AK29" s="358"/>
      <c r="AL29" s="358"/>
      <c r="AM29" s="130"/>
      <c r="AN29" s="366"/>
      <c r="AO29" s="367"/>
      <c r="AP29" s="367"/>
      <c r="AQ29" s="361"/>
      <c r="AR29" s="368"/>
      <c r="AS29" s="135"/>
    </row>
    <row r="30" spans="1:45" ht="17.25" customHeight="1" x14ac:dyDescent="0.25">
      <c r="A30" s="325" t="s">
        <v>362</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130"/>
      <c r="AS30" s="135"/>
    </row>
    <row r="31" spans="1:45" ht="17.25" customHeight="1" x14ac:dyDescent="0.25">
      <c r="A31" s="325" t="s">
        <v>361</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130"/>
      <c r="AN31" s="130"/>
      <c r="AO31" s="156"/>
      <c r="AP31" s="156"/>
      <c r="AQ31" s="156"/>
      <c r="AR31" s="156"/>
      <c r="AS31" s="135"/>
    </row>
    <row r="32" spans="1:45" ht="17.25" customHeight="1" x14ac:dyDescent="0.25">
      <c r="A32" s="325" t="s">
        <v>336</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130"/>
      <c r="AN32" s="130"/>
      <c r="AO32" s="130"/>
      <c r="AP32" s="130"/>
      <c r="AQ32" s="130"/>
      <c r="AR32" s="130"/>
      <c r="AS32" s="135"/>
    </row>
    <row r="33" spans="1:45" ht="17.25" customHeight="1" x14ac:dyDescent="0.25">
      <c r="A33" s="325" t="s">
        <v>360</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51"/>
      <c r="AL33" s="351"/>
      <c r="AM33" s="130"/>
      <c r="AN33" s="130"/>
      <c r="AO33" s="130"/>
      <c r="AP33" s="130"/>
      <c r="AQ33" s="130"/>
      <c r="AR33" s="130"/>
      <c r="AS33" s="135"/>
    </row>
    <row r="34" spans="1:45" ht="17.25" customHeight="1" x14ac:dyDescent="0.25">
      <c r="A34" s="325" t="s">
        <v>359</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130"/>
      <c r="AN34" s="130"/>
      <c r="AO34" s="130"/>
      <c r="AP34" s="130"/>
      <c r="AQ34" s="130"/>
      <c r="AR34" s="130"/>
      <c r="AS34" s="135"/>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130"/>
      <c r="AN35" s="130"/>
      <c r="AO35" s="130"/>
      <c r="AP35" s="130"/>
      <c r="AQ35" s="130"/>
      <c r="AR35" s="130"/>
      <c r="AS35" s="135"/>
    </row>
    <row r="36" spans="1:45" ht="17.25" customHeight="1" thickBot="1" x14ac:dyDescent="0.3">
      <c r="A36" s="343" t="s">
        <v>324</v>
      </c>
      <c r="B36" s="344"/>
      <c r="C36" s="344"/>
      <c r="D36" s="344"/>
      <c r="E36" s="344"/>
      <c r="F36" s="344"/>
      <c r="G36" s="344"/>
      <c r="H36" s="344"/>
      <c r="I36" s="344"/>
      <c r="J36" s="344"/>
      <c r="K36" s="344"/>
      <c r="L36" s="344"/>
      <c r="M36" s="344"/>
      <c r="N36" s="344"/>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45"/>
      <c r="AL36" s="345"/>
      <c r="AM36" s="130"/>
      <c r="AN36" s="130"/>
      <c r="AO36" s="130"/>
      <c r="AP36" s="130"/>
      <c r="AQ36" s="130"/>
      <c r="AR36" s="130"/>
      <c r="AS36" s="135"/>
    </row>
    <row r="37" spans="1:45" ht="17.25" customHeight="1" x14ac:dyDescent="0.25">
      <c r="A37" s="359"/>
      <c r="B37" s="360"/>
      <c r="C37" s="360"/>
      <c r="D37" s="360"/>
      <c r="E37" s="360"/>
      <c r="F37" s="360"/>
      <c r="G37" s="360"/>
      <c r="H37" s="360"/>
      <c r="I37" s="360"/>
      <c r="J37" s="360"/>
      <c r="K37" s="360"/>
      <c r="L37" s="360"/>
      <c r="M37" s="360"/>
      <c r="N37" s="360"/>
      <c r="O37" s="360"/>
      <c r="P37" s="360"/>
      <c r="Q37" s="360"/>
      <c r="R37" s="360"/>
      <c r="S37" s="360"/>
      <c r="T37" s="360"/>
      <c r="U37" s="360"/>
      <c r="V37" s="360"/>
      <c r="W37" s="360"/>
      <c r="X37" s="360"/>
      <c r="Y37" s="360"/>
      <c r="Z37" s="360"/>
      <c r="AA37" s="360"/>
      <c r="AB37" s="360"/>
      <c r="AC37" s="360"/>
      <c r="AD37" s="360"/>
      <c r="AE37" s="360"/>
      <c r="AF37" s="360"/>
      <c r="AG37" s="360"/>
      <c r="AH37" s="360"/>
      <c r="AI37" s="360"/>
      <c r="AJ37" s="360"/>
      <c r="AK37" s="358"/>
      <c r="AL37" s="358"/>
      <c r="AM37" s="130"/>
      <c r="AN37" s="130"/>
      <c r="AO37" s="130"/>
      <c r="AP37" s="130"/>
      <c r="AQ37" s="130"/>
      <c r="AR37" s="130"/>
      <c r="AS37" s="135"/>
    </row>
    <row r="38" spans="1:45" ht="17.25" customHeight="1" x14ac:dyDescent="0.25">
      <c r="A38" s="325" t="s">
        <v>358</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130"/>
      <c r="AN38" s="130"/>
      <c r="AO38" s="130"/>
      <c r="AP38" s="130"/>
      <c r="AQ38" s="130"/>
      <c r="AR38" s="130"/>
      <c r="AS38" s="135"/>
    </row>
    <row r="39" spans="1:45" ht="17.25" customHeight="1" thickBot="1" x14ac:dyDescent="0.3">
      <c r="A39" s="343" t="s">
        <v>357</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5"/>
      <c r="AL39" s="345"/>
      <c r="AM39" s="130"/>
      <c r="AN39" s="130"/>
      <c r="AO39" s="130"/>
      <c r="AP39" s="130"/>
      <c r="AQ39" s="130"/>
      <c r="AR39" s="130"/>
      <c r="AS39" s="135"/>
    </row>
    <row r="40" spans="1:45" ht="17.25" customHeight="1" x14ac:dyDescent="0.25">
      <c r="A40" s="359" t="s">
        <v>356</v>
      </c>
      <c r="B40" s="360"/>
      <c r="C40" s="360"/>
      <c r="D40" s="360"/>
      <c r="E40" s="360"/>
      <c r="F40" s="360"/>
      <c r="G40" s="360"/>
      <c r="H40" s="360"/>
      <c r="I40" s="360"/>
      <c r="J40" s="360"/>
      <c r="K40" s="360"/>
      <c r="L40" s="360"/>
      <c r="M40" s="360"/>
      <c r="N40" s="360"/>
      <c r="O40" s="360"/>
      <c r="P40" s="360"/>
      <c r="Q40" s="360"/>
      <c r="R40" s="360"/>
      <c r="S40" s="360"/>
      <c r="T40" s="360"/>
      <c r="U40" s="360"/>
      <c r="V40" s="360"/>
      <c r="W40" s="360"/>
      <c r="X40" s="360"/>
      <c r="Y40" s="360"/>
      <c r="Z40" s="360"/>
      <c r="AA40" s="360"/>
      <c r="AB40" s="360"/>
      <c r="AC40" s="360"/>
      <c r="AD40" s="360"/>
      <c r="AE40" s="360"/>
      <c r="AF40" s="360"/>
      <c r="AG40" s="360"/>
      <c r="AH40" s="360"/>
      <c r="AI40" s="360"/>
      <c r="AJ40" s="360"/>
      <c r="AK40" s="358"/>
      <c r="AL40" s="358"/>
      <c r="AM40" s="130"/>
      <c r="AN40" s="130"/>
      <c r="AO40" s="130"/>
      <c r="AP40" s="130"/>
      <c r="AQ40" s="130"/>
      <c r="AR40" s="130"/>
      <c r="AS40" s="135"/>
    </row>
    <row r="41" spans="1:45" ht="17.25" customHeight="1" x14ac:dyDescent="0.25">
      <c r="A41" s="325" t="s">
        <v>355</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130"/>
      <c r="AN41" s="130"/>
      <c r="AO41" s="130"/>
      <c r="AP41" s="130"/>
      <c r="AQ41" s="130"/>
      <c r="AR41" s="130"/>
      <c r="AS41" s="135"/>
    </row>
    <row r="42" spans="1:45" ht="17.25" customHeight="1" x14ac:dyDescent="0.25">
      <c r="A42" s="325" t="s">
        <v>354</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130"/>
      <c r="AN42" s="130"/>
      <c r="AO42" s="130"/>
      <c r="AP42" s="130"/>
      <c r="AQ42" s="130"/>
      <c r="AR42" s="130"/>
      <c r="AS42" s="135"/>
    </row>
    <row r="43" spans="1:45" ht="17.25" customHeight="1" x14ac:dyDescent="0.25">
      <c r="A43" s="325" t="s">
        <v>353</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130"/>
      <c r="AN43" s="130"/>
      <c r="AO43" s="130"/>
      <c r="AP43" s="130"/>
      <c r="AQ43" s="130"/>
      <c r="AR43" s="130"/>
      <c r="AS43" s="135"/>
    </row>
    <row r="44" spans="1:45" ht="17.25" customHeight="1" x14ac:dyDescent="0.25">
      <c r="A44" s="325" t="s">
        <v>352</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130"/>
      <c r="AN44" s="130"/>
      <c r="AO44" s="130"/>
      <c r="AP44" s="130"/>
      <c r="AQ44" s="130"/>
      <c r="AR44" s="130"/>
      <c r="AS44" s="135"/>
    </row>
    <row r="45" spans="1:45" ht="17.25" customHeight="1" x14ac:dyDescent="0.25">
      <c r="A45" s="325" t="s">
        <v>351</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130"/>
      <c r="AN45" s="130"/>
      <c r="AO45" s="130"/>
      <c r="AP45" s="130"/>
      <c r="AQ45" s="130"/>
      <c r="AR45" s="130"/>
      <c r="AS45" s="135"/>
    </row>
    <row r="46" spans="1:45" ht="17.25" customHeight="1" thickBot="1" x14ac:dyDescent="0.3">
      <c r="A46" s="352" t="s">
        <v>350</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c r="AL46" s="354"/>
      <c r="AM46" s="130"/>
      <c r="AN46" s="130"/>
      <c r="AO46" s="130"/>
      <c r="AP46" s="130"/>
      <c r="AQ46" s="130"/>
      <c r="AR46" s="130"/>
      <c r="AS46" s="135"/>
    </row>
    <row r="47" spans="1:45" ht="24" customHeight="1" x14ac:dyDescent="0.25">
      <c r="A47" s="355" t="s">
        <v>349</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58" t="s">
        <v>5</v>
      </c>
      <c r="AL47" s="358"/>
      <c r="AM47" s="342" t="s">
        <v>330</v>
      </c>
      <c r="AN47" s="342"/>
      <c r="AO47" s="143" t="s">
        <v>329</v>
      </c>
      <c r="AP47" s="143" t="s">
        <v>328</v>
      </c>
      <c r="AQ47" s="135"/>
    </row>
    <row r="48" spans="1:45" ht="12" customHeight="1" x14ac:dyDescent="0.25">
      <c r="A48" s="325" t="s">
        <v>348</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147"/>
      <c r="AP48" s="147"/>
      <c r="AQ48" s="135"/>
    </row>
    <row r="49" spans="1:43" ht="12" customHeight="1" x14ac:dyDescent="0.25">
      <c r="A49" s="325" t="s">
        <v>347</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147"/>
      <c r="AP49" s="147"/>
      <c r="AQ49" s="135"/>
    </row>
    <row r="50" spans="1:43" ht="12" customHeight="1" thickBot="1" x14ac:dyDescent="0.3">
      <c r="A50" s="343" t="s">
        <v>346</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5"/>
      <c r="AL50" s="345"/>
      <c r="AM50" s="345"/>
      <c r="AN50" s="345"/>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0" t="s">
        <v>345</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42" t="s">
        <v>5</v>
      </c>
      <c r="AL52" s="342"/>
      <c r="AM52" s="342" t="s">
        <v>330</v>
      </c>
      <c r="AN52" s="342"/>
      <c r="AO52" s="143" t="s">
        <v>329</v>
      </c>
      <c r="AP52" s="143" t="s">
        <v>328</v>
      </c>
      <c r="AQ52" s="135"/>
    </row>
    <row r="53" spans="1:43" ht="11.25" customHeight="1" x14ac:dyDescent="0.25">
      <c r="A53" s="349" t="s">
        <v>344</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1"/>
      <c r="AL53" s="351"/>
      <c r="AM53" s="351"/>
      <c r="AN53" s="351"/>
      <c r="AO53" s="151"/>
      <c r="AP53" s="151"/>
      <c r="AQ53" s="135"/>
    </row>
    <row r="54" spans="1:43" ht="12" customHeight="1" x14ac:dyDescent="0.25">
      <c r="A54" s="325" t="s">
        <v>343</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147"/>
      <c r="AP54" s="147"/>
      <c r="AQ54" s="135"/>
    </row>
    <row r="55" spans="1:43" ht="12" customHeight="1" x14ac:dyDescent="0.25">
      <c r="A55" s="325" t="s">
        <v>342</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147"/>
      <c r="AP55" s="147"/>
      <c r="AQ55" s="135"/>
    </row>
    <row r="56" spans="1:43" ht="12" customHeight="1" thickBot="1" x14ac:dyDescent="0.3">
      <c r="A56" s="343" t="s">
        <v>341</v>
      </c>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5"/>
      <c r="AL56" s="345"/>
      <c r="AM56" s="345"/>
      <c r="AN56" s="345"/>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0" t="s">
        <v>340</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42" t="s">
        <v>5</v>
      </c>
      <c r="AL58" s="342"/>
      <c r="AM58" s="342" t="s">
        <v>330</v>
      </c>
      <c r="AN58" s="342"/>
      <c r="AO58" s="143" t="s">
        <v>329</v>
      </c>
      <c r="AP58" s="143" t="s">
        <v>328</v>
      </c>
      <c r="AQ58" s="135"/>
    </row>
    <row r="59" spans="1:43" ht="12.75" customHeight="1" x14ac:dyDescent="0.25">
      <c r="A59" s="346" t="s">
        <v>339</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c r="AL59" s="348"/>
      <c r="AM59" s="348"/>
      <c r="AN59" s="348"/>
      <c r="AO59" s="149"/>
      <c r="AP59" s="149"/>
      <c r="AQ59" s="141"/>
    </row>
    <row r="60" spans="1:43" ht="12" customHeight="1" x14ac:dyDescent="0.25">
      <c r="A60" s="325" t="s">
        <v>338</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147"/>
      <c r="AP60" s="147"/>
      <c r="AQ60" s="135"/>
    </row>
    <row r="61" spans="1:43" ht="12" customHeight="1" x14ac:dyDescent="0.25">
      <c r="A61" s="325" t="s">
        <v>337</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147"/>
      <c r="AP61" s="147"/>
      <c r="AQ61" s="135"/>
    </row>
    <row r="62" spans="1:43" ht="12" customHeight="1" x14ac:dyDescent="0.25">
      <c r="A62" s="325" t="s">
        <v>336</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147"/>
      <c r="AP62" s="147"/>
      <c r="AQ62" s="135"/>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47"/>
      <c r="AP63" s="147"/>
      <c r="AQ63" s="135"/>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47"/>
      <c r="AP64" s="147"/>
      <c r="AQ64" s="135"/>
    </row>
    <row r="65" spans="1:43" ht="12" customHeight="1" x14ac:dyDescent="0.25">
      <c r="A65" s="325" t="s">
        <v>335</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147"/>
      <c r="AP65" s="147"/>
      <c r="AQ65" s="135"/>
    </row>
    <row r="66" spans="1:43" ht="27.75" customHeight="1" x14ac:dyDescent="0.25">
      <c r="A66" s="329" t="s">
        <v>334</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1"/>
      <c r="AK66" s="332"/>
      <c r="AL66" s="332"/>
      <c r="AM66" s="332"/>
      <c r="AN66" s="332"/>
      <c r="AO66" s="148"/>
      <c r="AP66" s="148"/>
      <c r="AQ66" s="141"/>
    </row>
    <row r="67" spans="1:43" ht="11.25" customHeight="1" x14ac:dyDescent="0.25">
      <c r="A67" s="325" t="s">
        <v>326</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147"/>
      <c r="AP67" s="147"/>
      <c r="AQ67" s="135"/>
    </row>
    <row r="68" spans="1:43" ht="25.5" customHeight="1" x14ac:dyDescent="0.25">
      <c r="A68" s="329" t="s">
        <v>327</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1"/>
      <c r="AK68" s="332"/>
      <c r="AL68" s="332"/>
      <c r="AM68" s="332"/>
      <c r="AN68" s="332"/>
      <c r="AO68" s="148"/>
      <c r="AP68" s="148"/>
      <c r="AQ68" s="141"/>
    </row>
    <row r="69" spans="1:43" ht="12" customHeight="1" x14ac:dyDescent="0.25">
      <c r="A69" s="325" t="s">
        <v>325</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147"/>
      <c r="AP69" s="147"/>
      <c r="AQ69" s="135"/>
    </row>
    <row r="70" spans="1:43" ht="12.75" customHeight="1" x14ac:dyDescent="0.25">
      <c r="A70" s="334" t="s">
        <v>333</v>
      </c>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c r="AA70" s="335"/>
      <c r="AB70" s="335"/>
      <c r="AC70" s="335"/>
      <c r="AD70" s="335"/>
      <c r="AE70" s="335"/>
      <c r="AF70" s="335"/>
      <c r="AG70" s="335"/>
      <c r="AH70" s="335"/>
      <c r="AI70" s="335"/>
      <c r="AJ70" s="335"/>
      <c r="AK70" s="332"/>
      <c r="AL70" s="332"/>
      <c r="AM70" s="332"/>
      <c r="AN70" s="332"/>
      <c r="AO70" s="148"/>
      <c r="AP70" s="148"/>
      <c r="AQ70" s="141"/>
    </row>
    <row r="71" spans="1:43" ht="12" customHeight="1" x14ac:dyDescent="0.25">
      <c r="A71" s="325" t="s">
        <v>324</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147"/>
      <c r="AP71" s="147"/>
      <c r="AQ71" s="135"/>
    </row>
    <row r="72" spans="1:43" ht="12.75" customHeight="1" thickBot="1" x14ac:dyDescent="0.3">
      <c r="A72" s="336" t="s">
        <v>332</v>
      </c>
      <c r="B72" s="337"/>
      <c r="C72" s="337"/>
      <c r="D72" s="337"/>
      <c r="E72" s="337"/>
      <c r="F72" s="337"/>
      <c r="G72" s="337"/>
      <c r="H72" s="337"/>
      <c r="I72" s="337"/>
      <c r="J72" s="337"/>
      <c r="K72" s="337"/>
      <c r="L72" s="337"/>
      <c r="M72" s="337"/>
      <c r="N72" s="337"/>
      <c r="O72" s="337"/>
      <c r="P72" s="337"/>
      <c r="Q72" s="337"/>
      <c r="R72" s="337"/>
      <c r="S72" s="337"/>
      <c r="T72" s="337"/>
      <c r="U72" s="337"/>
      <c r="V72" s="337"/>
      <c r="W72" s="337"/>
      <c r="X72" s="337"/>
      <c r="Y72" s="337"/>
      <c r="Z72" s="337"/>
      <c r="AA72" s="337"/>
      <c r="AB72" s="337"/>
      <c r="AC72" s="337"/>
      <c r="AD72" s="337"/>
      <c r="AE72" s="337"/>
      <c r="AF72" s="337"/>
      <c r="AG72" s="337"/>
      <c r="AH72" s="337"/>
      <c r="AI72" s="337"/>
      <c r="AJ72" s="338"/>
      <c r="AK72" s="339"/>
      <c r="AL72" s="339"/>
      <c r="AM72" s="339"/>
      <c r="AN72" s="339"/>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0" t="s">
        <v>331</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42" t="s">
        <v>5</v>
      </c>
      <c r="AL74" s="342"/>
      <c r="AM74" s="342" t="s">
        <v>330</v>
      </c>
      <c r="AN74" s="342"/>
      <c r="AO74" s="143" t="s">
        <v>329</v>
      </c>
      <c r="AP74" s="143" t="s">
        <v>328</v>
      </c>
      <c r="AQ74" s="135"/>
    </row>
    <row r="75" spans="1:43" ht="25.5" customHeight="1" x14ac:dyDescent="0.25">
      <c r="A75" s="329" t="s">
        <v>327</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1"/>
      <c r="AK75" s="332"/>
      <c r="AL75" s="332"/>
      <c r="AM75" s="333"/>
      <c r="AN75" s="333"/>
      <c r="AO75" s="139"/>
      <c r="AP75" s="139"/>
      <c r="AQ75" s="141"/>
    </row>
    <row r="76" spans="1:43" ht="12" customHeight="1" x14ac:dyDescent="0.25">
      <c r="A76" s="325" t="s">
        <v>326</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28"/>
      <c r="AN76" s="328"/>
      <c r="AO76" s="142"/>
      <c r="AP76" s="142"/>
      <c r="AQ76" s="135"/>
    </row>
    <row r="77" spans="1:43" ht="12" customHeight="1" x14ac:dyDescent="0.25">
      <c r="A77" s="325" t="s">
        <v>325</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28"/>
      <c r="AN77" s="328"/>
      <c r="AO77" s="142"/>
      <c r="AP77" s="142"/>
      <c r="AQ77" s="135"/>
    </row>
    <row r="78" spans="1:43" ht="12" customHeight="1" x14ac:dyDescent="0.25">
      <c r="A78" s="325" t="s">
        <v>324</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28"/>
      <c r="AN78" s="328"/>
      <c r="AO78" s="142"/>
      <c r="AP78" s="142"/>
      <c r="AQ78" s="135"/>
    </row>
    <row r="79" spans="1:43" ht="12" customHeight="1" x14ac:dyDescent="0.25">
      <c r="A79" s="325" t="s">
        <v>323</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28"/>
      <c r="AN79" s="328"/>
      <c r="AO79" s="142"/>
      <c r="AP79" s="142"/>
      <c r="AQ79" s="135"/>
    </row>
    <row r="80" spans="1:43" ht="12" customHeight="1" x14ac:dyDescent="0.25">
      <c r="A80" s="325" t="s">
        <v>322</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28"/>
      <c r="AN80" s="328"/>
      <c r="AO80" s="142"/>
      <c r="AP80" s="142"/>
      <c r="AQ80" s="135"/>
    </row>
    <row r="81" spans="1:45" ht="12.75" customHeight="1" x14ac:dyDescent="0.25">
      <c r="A81" s="325" t="s">
        <v>321</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28"/>
      <c r="AN81" s="328"/>
      <c r="AO81" s="142"/>
      <c r="AP81" s="142"/>
      <c r="AQ81" s="135"/>
    </row>
    <row r="82" spans="1:45" ht="12.75" customHeight="1" x14ac:dyDescent="0.25">
      <c r="A82" s="325" t="s">
        <v>320</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28"/>
      <c r="AN82" s="328"/>
      <c r="AO82" s="142"/>
      <c r="AP82" s="142"/>
      <c r="AQ82" s="135"/>
    </row>
    <row r="83" spans="1:45" ht="12" customHeight="1" x14ac:dyDescent="0.25">
      <c r="A83" s="334" t="s">
        <v>319</v>
      </c>
      <c r="B83" s="335"/>
      <c r="C83" s="335"/>
      <c r="D83" s="335"/>
      <c r="E83" s="335"/>
      <c r="F83" s="335"/>
      <c r="G83" s="335"/>
      <c r="H83" s="335"/>
      <c r="I83" s="335"/>
      <c r="J83" s="335"/>
      <c r="K83" s="335"/>
      <c r="L83" s="335"/>
      <c r="M83" s="335"/>
      <c r="N83" s="335"/>
      <c r="O83" s="335"/>
      <c r="P83" s="335"/>
      <c r="Q83" s="335"/>
      <c r="R83" s="335"/>
      <c r="S83" s="335"/>
      <c r="T83" s="335"/>
      <c r="U83" s="335"/>
      <c r="V83" s="335"/>
      <c r="W83" s="335"/>
      <c r="X83" s="335"/>
      <c r="Y83" s="335"/>
      <c r="Z83" s="335"/>
      <c r="AA83" s="335"/>
      <c r="AB83" s="335"/>
      <c r="AC83" s="335"/>
      <c r="AD83" s="335"/>
      <c r="AE83" s="335"/>
      <c r="AF83" s="335"/>
      <c r="AG83" s="335"/>
      <c r="AH83" s="335"/>
      <c r="AI83" s="335"/>
      <c r="AJ83" s="335"/>
      <c r="AK83" s="332"/>
      <c r="AL83" s="332"/>
      <c r="AM83" s="333"/>
      <c r="AN83" s="333"/>
      <c r="AO83" s="139"/>
      <c r="AP83" s="139"/>
      <c r="AQ83" s="141"/>
    </row>
    <row r="84" spans="1:45" ht="12" customHeight="1" x14ac:dyDescent="0.25">
      <c r="A84" s="334" t="s">
        <v>318</v>
      </c>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c r="AA84" s="335"/>
      <c r="AB84" s="335"/>
      <c r="AC84" s="335"/>
      <c r="AD84" s="335"/>
      <c r="AE84" s="335"/>
      <c r="AF84" s="335"/>
      <c r="AG84" s="335"/>
      <c r="AH84" s="335"/>
      <c r="AI84" s="335"/>
      <c r="AJ84" s="335"/>
      <c r="AK84" s="332"/>
      <c r="AL84" s="332"/>
      <c r="AM84" s="333"/>
      <c r="AN84" s="333"/>
      <c r="AO84" s="139"/>
      <c r="AP84" s="139"/>
      <c r="AQ84" s="141"/>
    </row>
    <row r="85" spans="1:45" ht="12" customHeight="1" x14ac:dyDescent="0.25">
      <c r="A85" s="325" t="s">
        <v>317</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28"/>
      <c r="AN85" s="328"/>
      <c r="AO85" s="142"/>
      <c r="AP85" s="142"/>
      <c r="AQ85" s="129"/>
    </row>
    <row r="86" spans="1:45" ht="27.75" customHeight="1" x14ac:dyDescent="0.25">
      <c r="A86" s="329" t="s">
        <v>316</v>
      </c>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1"/>
      <c r="AK86" s="332"/>
      <c r="AL86" s="332"/>
      <c r="AM86" s="333"/>
      <c r="AN86" s="333"/>
      <c r="AO86" s="139"/>
      <c r="AP86" s="139"/>
      <c r="AQ86" s="141"/>
    </row>
    <row r="87" spans="1:45" x14ac:dyDescent="0.25">
      <c r="A87" s="329" t="s">
        <v>315</v>
      </c>
      <c r="B87" s="330"/>
      <c r="C87" s="330"/>
      <c r="D87" s="330"/>
      <c r="E87" s="330"/>
      <c r="F87" s="330"/>
      <c r="G87" s="330"/>
      <c r="H87" s="330"/>
      <c r="I87" s="330"/>
      <c r="J87" s="330"/>
      <c r="K87" s="330"/>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1"/>
      <c r="AK87" s="332"/>
      <c r="AL87" s="332"/>
      <c r="AM87" s="333"/>
      <c r="AN87" s="333"/>
      <c r="AO87" s="139"/>
      <c r="AP87" s="139"/>
      <c r="AQ87" s="141"/>
    </row>
    <row r="88" spans="1:45" ht="14.25" customHeight="1" x14ac:dyDescent="0.25">
      <c r="A88" s="318" t="s">
        <v>314</v>
      </c>
      <c r="B88" s="319"/>
      <c r="C88" s="319"/>
      <c r="D88" s="32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21"/>
      <c r="AL88" s="322"/>
      <c r="AM88" s="323"/>
      <c r="AN88" s="324"/>
      <c r="AO88" s="139"/>
      <c r="AP88" s="139"/>
      <c r="AQ88" s="141"/>
    </row>
    <row r="89" spans="1:45" x14ac:dyDescent="0.25">
      <c r="A89" s="318" t="s">
        <v>313</v>
      </c>
      <c r="B89" s="319"/>
      <c r="C89" s="319"/>
      <c r="D89" s="32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21"/>
      <c r="AL89" s="322"/>
      <c r="AM89" s="323"/>
      <c r="AN89" s="324"/>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14"/>
      <c r="AL90" s="315"/>
      <c r="AM90" s="316"/>
      <c r="AN90" s="317"/>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8" zoomScale="82" zoomScaleSheetLayoutView="82" workbookViewId="0">
      <selection activeCell="D55" sqref="D55"/>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66" t="str">
        <f>'5. анализ эконом эфф'!A5:AR5</f>
        <v>Год раскрытия информации: 2021 год</v>
      </c>
      <c r="B5" s="266"/>
      <c r="C5" s="266"/>
      <c r="D5" s="266"/>
      <c r="E5" s="266"/>
      <c r="F5" s="266"/>
      <c r="G5" s="266"/>
      <c r="H5" s="266"/>
      <c r="I5" s="266"/>
      <c r="J5" s="266"/>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70" t="s">
        <v>11</v>
      </c>
      <c r="B7" s="270"/>
      <c r="C7" s="270"/>
      <c r="D7" s="270"/>
      <c r="E7" s="270"/>
      <c r="F7" s="270"/>
      <c r="G7" s="270"/>
      <c r="H7" s="270"/>
      <c r="I7" s="270"/>
      <c r="J7" s="270"/>
    </row>
    <row r="8" spans="1:42" ht="18.75" x14ac:dyDescent="0.25">
      <c r="A8" s="270"/>
      <c r="B8" s="270"/>
      <c r="C8" s="270"/>
      <c r="D8" s="270"/>
      <c r="E8" s="270"/>
      <c r="F8" s="270"/>
      <c r="G8" s="270"/>
      <c r="H8" s="270"/>
      <c r="I8" s="270"/>
      <c r="J8" s="270"/>
    </row>
    <row r="9" spans="1:42" ht="18.75" x14ac:dyDescent="0.25">
      <c r="A9" s="269" t="str">
        <f>'5. анализ эконом эфф'!A9:AR9</f>
        <v>АО "Чукотэнерго"</v>
      </c>
      <c r="B9" s="269"/>
      <c r="C9" s="269"/>
      <c r="D9" s="269"/>
      <c r="E9" s="269"/>
      <c r="F9" s="269"/>
      <c r="G9" s="269"/>
      <c r="H9" s="269"/>
      <c r="I9" s="269"/>
      <c r="J9" s="269"/>
    </row>
    <row r="10" spans="1:42" x14ac:dyDescent="0.25">
      <c r="A10" s="267" t="s">
        <v>10</v>
      </c>
      <c r="B10" s="267"/>
      <c r="C10" s="267"/>
      <c r="D10" s="267"/>
      <c r="E10" s="267"/>
      <c r="F10" s="267"/>
      <c r="G10" s="267"/>
      <c r="H10" s="267"/>
      <c r="I10" s="267"/>
      <c r="J10" s="267"/>
    </row>
    <row r="11" spans="1:42" ht="18.75" x14ac:dyDescent="0.25">
      <c r="A11" s="270"/>
      <c r="B11" s="270"/>
      <c r="C11" s="270"/>
      <c r="D11" s="270"/>
      <c r="E11" s="270"/>
      <c r="F11" s="270"/>
      <c r="G11" s="270"/>
      <c r="H11" s="270"/>
      <c r="I11" s="270"/>
      <c r="J11" s="270"/>
    </row>
    <row r="12" spans="1:42" ht="18.75" x14ac:dyDescent="0.25">
      <c r="A12" s="269" t="str">
        <f>'5. анализ эконом эфф'!A12:AR12</f>
        <v>K_524-ИА-н-06</v>
      </c>
      <c r="B12" s="269"/>
      <c r="C12" s="269"/>
      <c r="D12" s="269"/>
      <c r="E12" s="269"/>
      <c r="F12" s="269"/>
      <c r="G12" s="269"/>
      <c r="H12" s="269"/>
      <c r="I12" s="269"/>
      <c r="J12" s="269"/>
    </row>
    <row r="13" spans="1:42" x14ac:dyDescent="0.25">
      <c r="A13" s="267" t="s">
        <v>9</v>
      </c>
      <c r="B13" s="267"/>
      <c r="C13" s="267"/>
      <c r="D13" s="267"/>
      <c r="E13" s="267"/>
      <c r="F13" s="267"/>
      <c r="G13" s="267"/>
      <c r="H13" s="267"/>
      <c r="I13" s="267"/>
      <c r="J13" s="267"/>
    </row>
    <row r="14" spans="1:42" ht="18.75" x14ac:dyDescent="0.25">
      <c r="A14" s="276"/>
      <c r="B14" s="276"/>
      <c r="C14" s="276"/>
      <c r="D14" s="276"/>
      <c r="E14" s="276"/>
      <c r="F14" s="276"/>
      <c r="G14" s="276"/>
      <c r="H14" s="276"/>
      <c r="I14" s="276"/>
      <c r="J14" s="276"/>
    </row>
    <row r="15" spans="1:42" ht="18.75" x14ac:dyDescent="0.25">
      <c r="A15" s="269" t="str">
        <f>'5. анализ эконом эфф'!A15:AR15</f>
        <v>Приобретение серверного оборудования для нужд филиалов и исполнительного аппарата АО "Чукотэнерго" в кол. 4 шт.</v>
      </c>
      <c r="B15" s="269"/>
      <c r="C15" s="269"/>
      <c r="D15" s="269"/>
      <c r="E15" s="269"/>
      <c r="F15" s="269"/>
      <c r="G15" s="269"/>
      <c r="H15" s="269"/>
      <c r="I15" s="269"/>
      <c r="J15" s="269"/>
    </row>
    <row r="16" spans="1:42" x14ac:dyDescent="0.25">
      <c r="A16" s="267" t="s">
        <v>7</v>
      </c>
      <c r="B16" s="267"/>
      <c r="C16" s="267"/>
      <c r="D16" s="267"/>
      <c r="E16" s="267"/>
      <c r="F16" s="267"/>
      <c r="G16" s="267"/>
      <c r="H16" s="267"/>
      <c r="I16" s="267"/>
      <c r="J16" s="267"/>
    </row>
    <row r="17" spans="1:10" x14ac:dyDescent="0.25">
      <c r="J17" s="100"/>
    </row>
    <row r="18" spans="1:10" x14ac:dyDescent="0.25">
      <c r="I18" s="99"/>
    </row>
    <row r="19" spans="1:10" x14ac:dyDescent="0.25">
      <c r="A19" s="391" t="s">
        <v>523</v>
      </c>
      <c r="B19" s="391"/>
      <c r="C19" s="391"/>
      <c r="D19" s="391"/>
      <c r="E19" s="391"/>
      <c r="F19" s="391"/>
      <c r="G19" s="391"/>
      <c r="H19" s="391"/>
      <c r="I19" s="391"/>
      <c r="J19" s="391"/>
    </row>
    <row r="20" spans="1:10" x14ac:dyDescent="0.25">
      <c r="A20" s="71"/>
      <c r="B20" s="71"/>
      <c r="C20" s="98"/>
      <c r="D20" s="98"/>
      <c r="E20" s="98"/>
      <c r="F20" s="98"/>
      <c r="G20" s="98"/>
      <c r="H20" s="98"/>
      <c r="I20" s="98"/>
      <c r="J20" s="98"/>
    </row>
    <row r="21" spans="1:10" x14ac:dyDescent="0.25">
      <c r="A21" s="381" t="s">
        <v>234</v>
      </c>
      <c r="B21" s="381" t="s">
        <v>233</v>
      </c>
      <c r="C21" s="387" t="s">
        <v>454</v>
      </c>
      <c r="D21" s="387"/>
      <c r="E21" s="387"/>
      <c r="F21" s="387"/>
      <c r="G21" s="382" t="s">
        <v>232</v>
      </c>
      <c r="H21" s="384" t="s">
        <v>456</v>
      </c>
      <c r="I21" s="381" t="s">
        <v>231</v>
      </c>
      <c r="J21" s="383" t="s">
        <v>455</v>
      </c>
    </row>
    <row r="22" spans="1:10" ht="37.5" customHeight="1" x14ac:dyDescent="0.25">
      <c r="A22" s="381"/>
      <c r="B22" s="381"/>
      <c r="C22" s="388" t="s">
        <v>3</v>
      </c>
      <c r="D22" s="388"/>
      <c r="E22" s="389" t="s">
        <v>2</v>
      </c>
      <c r="F22" s="390"/>
      <c r="G22" s="382"/>
      <c r="H22" s="385"/>
      <c r="I22" s="381"/>
      <c r="J22" s="383"/>
    </row>
    <row r="23" spans="1:10" ht="31.5" x14ac:dyDescent="0.25">
      <c r="A23" s="381"/>
      <c r="B23" s="381"/>
      <c r="C23" s="97" t="s">
        <v>230</v>
      </c>
      <c r="D23" s="97" t="s">
        <v>229</v>
      </c>
      <c r="E23" s="97" t="s">
        <v>230</v>
      </c>
      <c r="F23" s="97" t="s">
        <v>229</v>
      </c>
      <c r="G23" s="382"/>
      <c r="H23" s="386"/>
      <c r="I23" s="381"/>
      <c r="J23" s="383"/>
    </row>
    <row r="24" spans="1:10" x14ac:dyDescent="0.25">
      <c r="A24" s="219">
        <v>1</v>
      </c>
      <c r="B24" s="79">
        <v>2</v>
      </c>
      <c r="C24" s="97">
        <v>3</v>
      </c>
      <c r="D24" s="97">
        <v>4</v>
      </c>
      <c r="E24" s="97">
        <v>5</v>
      </c>
      <c r="F24" s="97">
        <v>6</v>
      </c>
      <c r="G24" s="97">
        <v>7</v>
      </c>
      <c r="H24" s="97">
        <v>8</v>
      </c>
      <c r="I24" s="97">
        <v>9</v>
      </c>
      <c r="J24" s="97">
        <v>10</v>
      </c>
    </row>
    <row r="25" spans="1:10" x14ac:dyDescent="0.25">
      <c r="A25" s="221">
        <v>1</v>
      </c>
      <c r="B25" s="95" t="s">
        <v>228</v>
      </c>
      <c r="C25" s="93" t="s">
        <v>568</v>
      </c>
      <c r="D25" s="93" t="s">
        <v>568</v>
      </c>
      <c r="E25" s="93" t="s">
        <v>568</v>
      </c>
      <c r="F25" s="93" t="s">
        <v>568</v>
      </c>
      <c r="G25" s="93" t="s">
        <v>568</v>
      </c>
      <c r="H25" s="93" t="s">
        <v>568</v>
      </c>
      <c r="I25" s="93" t="s">
        <v>568</v>
      </c>
      <c r="J25" s="93" t="s">
        <v>568</v>
      </c>
    </row>
    <row r="26" spans="1:10" x14ac:dyDescent="0.25">
      <c r="A26" s="221" t="s">
        <v>227</v>
      </c>
      <c r="B26" s="96" t="s">
        <v>461</v>
      </c>
      <c r="C26" s="93" t="s">
        <v>568</v>
      </c>
      <c r="D26" s="93" t="s">
        <v>568</v>
      </c>
      <c r="E26" s="93" t="s">
        <v>568</v>
      </c>
      <c r="F26" s="93" t="s">
        <v>568</v>
      </c>
      <c r="G26" s="93" t="s">
        <v>568</v>
      </c>
      <c r="H26" s="93" t="s">
        <v>568</v>
      </c>
      <c r="I26" s="93" t="s">
        <v>568</v>
      </c>
      <c r="J26" s="93" t="s">
        <v>568</v>
      </c>
    </row>
    <row r="27" spans="1:10" s="73" customFormat="1" ht="31.5" x14ac:dyDescent="0.25">
      <c r="A27" s="221" t="s">
        <v>226</v>
      </c>
      <c r="B27" s="96" t="s">
        <v>463</v>
      </c>
      <c r="C27" s="93" t="s">
        <v>568</v>
      </c>
      <c r="D27" s="93" t="s">
        <v>568</v>
      </c>
      <c r="E27" s="93" t="s">
        <v>568</v>
      </c>
      <c r="F27" s="93" t="s">
        <v>568</v>
      </c>
      <c r="G27" s="93" t="s">
        <v>568</v>
      </c>
      <c r="H27" s="93" t="s">
        <v>568</v>
      </c>
      <c r="I27" s="93" t="s">
        <v>568</v>
      </c>
      <c r="J27" s="93" t="s">
        <v>568</v>
      </c>
    </row>
    <row r="28" spans="1:10" s="73" customFormat="1" ht="47.25" x14ac:dyDescent="0.25">
      <c r="A28" s="221" t="s">
        <v>462</v>
      </c>
      <c r="B28" s="96" t="s">
        <v>467</v>
      </c>
      <c r="C28" s="93" t="s">
        <v>568</v>
      </c>
      <c r="D28" s="93" t="s">
        <v>568</v>
      </c>
      <c r="E28" s="93" t="s">
        <v>568</v>
      </c>
      <c r="F28" s="93" t="s">
        <v>568</v>
      </c>
      <c r="G28" s="93" t="s">
        <v>568</v>
      </c>
      <c r="H28" s="93" t="s">
        <v>568</v>
      </c>
      <c r="I28" s="93" t="s">
        <v>568</v>
      </c>
      <c r="J28" s="93" t="s">
        <v>568</v>
      </c>
    </row>
    <row r="29" spans="1:10" s="73" customFormat="1" ht="31.5" x14ac:dyDescent="0.25">
      <c r="A29" s="221" t="s">
        <v>225</v>
      </c>
      <c r="B29" s="96" t="s">
        <v>466</v>
      </c>
      <c r="C29" s="93" t="s">
        <v>568</v>
      </c>
      <c r="D29" s="93" t="s">
        <v>568</v>
      </c>
      <c r="E29" s="93" t="s">
        <v>568</v>
      </c>
      <c r="F29" s="93" t="s">
        <v>568</v>
      </c>
      <c r="G29" s="93" t="s">
        <v>568</v>
      </c>
      <c r="H29" s="93" t="s">
        <v>568</v>
      </c>
      <c r="I29" s="93" t="s">
        <v>568</v>
      </c>
      <c r="J29" s="93" t="s">
        <v>568</v>
      </c>
    </row>
    <row r="30" spans="1:10" s="73" customFormat="1" ht="31.5" x14ac:dyDescent="0.25">
      <c r="A30" s="221" t="s">
        <v>224</v>
      </c>
      <c r="B30" s="96" t="s">
        <v>468</v>
      </c>
      <c r="C30" s="93" t="s">
        <v>568</v>
      </c>
      <c r="D30" s="93" t="s">
        <v>568</v>
      </c>
      <c r="E30" s="93" t="s">
        <v>568</v>
      </c>
      <c r="F30" s="93" t="s">
        <v>568</v>
      </c>
      <c r="G30" s="93" t="s">
        <v>568</v>
      </c>
      <c r="H30" s="93" t="s">
        <v>568</v>
      </c>
      <c r="I30" s="93" t="s">
        <v>568</v>
      </c>
      <c r="J30" s="93" t="s">
        <v>568</v>
      </c>
    </row>
    <row r="31" spans="1:10" s="73" customFormat="1" ht="31.5" x14ac:dyDescent="0.25">
      <c r="A31" s="221" t="s">
        <v>223</v>
      </c>
      <c r="B31" s="94" t="s">
        <v>464</v>
      </c>
      <c r="C31" s="93" t="s">
        <v>568</v>
      </c>
      <c r="D31" s="93" t="s">
        <v>568</v>
      </c>
      <c r="E31" s="93" t="s">
        <v>568</v>
      </c>
      <c r="F31" s="93" t="s">
        <v>568</v>
      </c>
      <c r="G31" s="93" t="s">
        <v>568</v>
      </c>
      <c r="H31" s="93" t="s">
        <v>568</v>
      </c>
      <c r="I31" s="93" t="s">
        <v>568</v>
      </c>
      <c r="J31" s="93" t="s">
        <v>568</v>
      </c>
    </row>
    <row r="32" spans="1:10" s="73" customFormat="1" x14ac:dyDescent="0.25">
      <c r="A32" s="221" t="s">
        <v>221</v>
      </c>
      <c r="B32" s="94" t="s">
        <v>469</v>
      </c>
      <c r="C32" s="93" t="s">
        <v>568</v>
      </c>
      <c r="D32" s="93" t="s">
        <v>568</v>
      </c>
      <c r="E32" s="93" t="s">
        <v>568</v>
      </c>
      <c r="F32" s="93" t="s">
        <v>568</v>
      </c>
      <c r="G32" s="93" t="s">
        <v>568</v>
      </c>
      <c r="H32" s="93" t="s">
        <v>568</v>
      </c>
      <c r="I32" s="93" t="s">
        <v>568</v>
      </c>
      <c r="J32" s="93" t="s">
        <v>568</v>
      </c>
    </row>
    <row r="33" spans="1:10" s="73" customFormat="1" ht="31.5" x14ac:dyDescent="0.25">
      <c r="A33" s="221" t="s">
        <v>480</v>
      </c>
      <c r="B33" s="94" t="s">
        <v>397</v>
      </c>
      <c r="C33" s="93" t="s">
        <v>568</v>
      </c>
      <c r="D33" s="93" t="s">
        <v>568</v>
      </c>
      <c r="E33" s="93" t="s">
        <v>568</v>
      </c>
      <c r="F33" s="93" t="s">
        <v>568</v>
      </c>
      <c r="G33" s="93" t="s">
        <v>568</v>
      </c>
      <c r="H33" s="93" t="s">
        <v>568</v>
      </c>
      <c r="I33" s="93" t="s">
        <v>568</v>
      </c>
      <c r="J33" s="93" t="s">
        <v>568</v>
      </c>
    </row>
    <row r="34" spans="1:10" s="73" customFormat="1" ht="47.25" x14ac:dyDescent="0.25">
      <c r="A34" s="221" t="s">
        <v>481</v>
      </c>
      <c r="B34" s="94" t="s">
        <v>473</v>
      </c>
      <c r="C34" s="93" t="s">
        <v>568</v>
      </c>
      <c r="D34" s="93" t="s">
        <v>568</v>
      </c>
      <c r="E34" s="93" t="s">
        <v>568</v>
      </c>
      <c r="F34" s="93" t="s">
        <v>568</v>
      </c>
      <c r="G34" s="93" t="s">
        <v>568</v>
      </c>
      <c r="H34" s="93" t="s">
        <v>568</v>
      </c>
      <c r="I34" s="93" t="s">
        <v>568</v>
      </c>
      <c r="J34" s="93" t="s">
        <v>568</v>
      </c>
    </row>
    <row r="35" spans="1:10" s="73" customFormat="1" x14ac:dyDescent="0.25">
      <c r="A35" s="221" t="s">
        <v>482</v>
      </c>
      <c r="B35" s="94" t="s">
        <v>222</v>
      </c>
      <c r="C35" s="93" t="s">
        <v>568</v>
      </c>
      <c r="D35" s="93" t="s">
        <v>568</v>
      </c>
      <c r="E35" s="93" t="s">
        <v>568</v>
      </c>
      <c r="F35" s="93" t="s">
        <v>568</v>
      </c>
      <c r="G35" s="93" t="s">
        <v>568</v>
      </c>
      <c r="H35" s="93" t="s">
        <v>568</v>
      </c>
      <c r="I35" s="93" t="s">
        <v>568</v>
      </c>
      <c r="J35" s="93" t="s">
        <v>568</v>
      </c>
    </row>
    <row r="36" spans="1:10" x14ac:dyDescent="0.25">
      <c r="A36" s="221" t="s">
        <v>483</v>
      </c>
      <c r="B36" s="94" t="s">
        <v>465</v>
      </c>
      <c r="C36" s="93" t="s">
        <v>568</v>
      </c>
      <c r="D36" s="93" t="s">
        <v>568</v>
      </c>
      <c r="E36" s="93" t="s">
        <v>568</v>
      </c>
      <c r="F36" s="93" t="s">
        <v>568</v>
      </c>
      <c r="G36" s="93" t="s">
        <v>568</v>
      </c>
      <c r="H36" s="93" t="s">
        <v>568</v>
      </c>
      <c r="I36" s="93" t="s">
        <v>568</v>
      </c>
      <c r="J36" s="93" t="s">
        <v>568</v>
      </c>
    </row>
    <row r="37" spans="1:10" x14ac:dyDescent="0.25">
      <c r="A37" s="221" t="s">
        <v>484</v>
      </c>
      <c r="B37" s="94" t="s">
        <v>220</v>
      </c>
      <c r="C37" s="93" t="s">
        <v>568</v>
      </c>
      <c r="D37" s="93" t="s">
        <v>568</v>
      </c>
      <c r="E37" s="93" t="s">
        <v>568</v>
      </c>
      <c r="F37" s="93" t="s">
        <v>568</v>
      </c>
      <c r="G37" s="93" t="s">
        <v>568</v>
      </c>
      <c r="H37" s="93" t="s">
        <v>568</v>
      </c>
      <c r="I37" s="93" t="s">
        <v>568</v>
      </c>
      <c r="J37" s="93" t="s">
        <v>568</v>
      </c>
    </row>
    <row r="38" spans="1:10" x14ac:dyDescent="0.25">
      <c r="A38" s="221" t="s">
        <v>485</v>
      </c>
      <c r="B38" s="95" t="s">
        <v>219</v>
      </c>
      <c r="C38" s="93" t="s">
        <v>568</v>
      </c>
      <c r="D38" s="93" t="s">
        <v>568</v>
      </c>
      <c r="E38" s="93" t="s">
        <v>568</v>
      </c>
      <c r="F38" s="93" t="s">
        <v>568</v>
      </c>
      <c r="G38" s="93" t="s">
        <v>568</v>
      </c>
      <c r="H38" s="93" t="s">
        <v>568</v>
      </c>
      <c r="I38" s="93" t="s">
        <v>568</v>
      </c>
      <c r="J38" s="93" t="s">
        <v>568</v>
      </c>
    </row>
    <row r="39" spans="1:10" ht="47.25" x14ac:dyDescent="0.25">
      <c r="A39" s="221">
        <v>2</v>
      </c>
      <c r="B39" s="94" t="s">
        <v>470</v>
      </c>
      <c r="C39" s="93" t="s">
        <v>568</v>
      </c>
      <c r="D39" s="93" t="s">
        <v>568</v>
      </c>
      <c r="E39" s="93" t="s">
        <v>568</v>
      </c>
      <c r="F39" s="93" t="s">
        <v>568</v>
      </c>
      <c r="G39" s="93" t="s">
        <v>568</v>
      </c>
      <c r="H39" s="93" t="s">
        <v>568</v>
      </c>
      <c r="I39" s="93" t="s">
        <v>568</v>
      </c>
      <c r="J39" s="93" t="s">
        <v>568</v>
      </c>
    </row>
    <row r="40" spans="1:10" x14ac:dyDescent="0.25">
      <c r="A40" s="221" t="s">
        <v>218</v>
      </c>
      <c r="B40" s="94" t="s">
        <v>472</v>
      </c>
      <c r="C40" s="216">
        <v>43952</v>
      </c>
      <c r="D40" s="262">
        <v>44378</v>
      </c>
      <c r="E40" s="216">
        <v>43952</v>
      </c>
      <c r="F40" s="262">
        <v>44378</v>
      </c>
      <c r="G40" s="93" t="s">
        <v>568</v>
      </c>
      <c r="H40" s="93" t="s">
        <v>568</v>
      </c>
      <c r="I40" s="93" t="s">
        <v>568</v>
      </c>
      <c r="J40" s="93" t="s">
        <v>568</v>
      </c>
    </row>
    <row r="41" spans="1:10" ht="31.5" x14ac:dyDescent="0.25">
      <c r="A41" s="221" t="s">
        <v>217</v>
      </c>
      <c r="B41" s="95" t="s">
        <v>554</v>
      </c>
      <c r="C41" s="93" t="s">
        <v>568</v>
      </c>
      <c r="D41" s="93" t="s">
        <v>568</v>
      </c>
      <c r="E41" s="93" t="s">
        <v>568</v>
      </c>
      <c r="F41" s="93" t="s">
        <v>568</v>
      </c>
      <c r="G41" s="93" t="s">
        <v>568</v>
      </c>
      <c r="H41" s="93" t="s">
        <v>568</v>
      </c>
      <c r="I41" s="93" t="s">
        <v>568</v>
      </c>
      <c r="J41" s="93" t="s">
        <v>568</v>
      </c>
    </row>
    <row r="42" spans="1:10" ht="31.5" x14ac:dyDescent="0.25">
      <c r="A42" s="221">
        <v>3</v>
      </c>
      <c r="B42" s="94" t="s">
        <v>471</v>
      </c>
      <c r="C42" s="93" t="s">
        <v>568</v>
      </c>
      <c r="D42" s="93" t="s">
        <v>568</v>
      </c>
      <c r="E42" s="93" t="s">
        <v>568</v>
      </c>
      <c r="F42" s="93" t="s">
        <v>568</v>
      </c>
      <c r="G42" s="93" t="s">
        <v>568</v>
      </c>
      <c r="H42" s="93" t="s">
        <v>568</v>
      </c>
      <c r="I42" s="93" t="s">
        <v>568</v>
      </c>
      <c r="J42" s="93" t="s">
        <v>568</v>
      </c>
    </row>
    <row r="43" spans="1:10" x14ac:dyDescent="0.25">
      <c r="A43" s="221" t="s">
        <v>216</v>
      </c>
      <c r="B43" s="94" t="s">
        <v>214</v>
      </c>
      <c r="C43" s="216">
        <v>44013</v>
      </c>
      <c r="D43" s="262">
        <v>44470</v>
      </c>
      <c r="E43" s="216">
        <v>44013</v>
      </c>
      <c r="F43" s="262">
        <v>44470</v>
      </c>
      <c r="G43" s="93" t="s">
        <v>568</v>
      </c>
      <c r="H43" s="93" t="s">
        <v>568</v>
      </c>
      <c r="I43" s="93" t="s">
        <v>568</v>
      </c>
      <c r="J43" s="93" t="s">
        <v>568</v>
      </c>
    </row>
    <row r="44" spans="1:10" x14ac:dyDescent="0.25">
      <c r="A44" s="221" t="s">
        <v>215</v>
      </c>
      <c r="B44" s="94" t="s">
        <v>212</v>
      </c>
      <c r="C44" s="93" t="s">
        <v>568</v>
      </c>
      <c r="D44" s="93" t="s">
        <v>568</v>
      </c>
      <c r="E44" s="93" t="s">
        <v>568</v>
      </c>
      <c r="F44" s="93" t="s">
        <v>568</v>
      </c>
      <c r="G44" s="93" t="s">
        <v>568</v>
      </c>
      <c r="H44" s="93" t="s">
        <v>568</v>
      </c>
      <c r="I44" s="93" t="s">
        <v>568</v>
      </c>
      <c r="J44" s="93" t="s">
        <v>568</v>
      </c>
    </row>
    <row r="45" spans="1:10" ht="63" x14ac:dyDescent="0.25">
      <c r="A45" s="221" t="s">
        <v>213</v>
      </c>
      <c r="B45" s="94" t="s">
        <v>476</v>
      </c>
      <c r="C45" s="93" t="s">
        <v>568</v>
      </c>
      <c r="D45" s="93" t="s">
        <v>568</v>
      </c>
      <c r="E45" s="93" t="s">
        <v>568</v>
      </c>
      <c r="F45" s="93" t="s">
        <v>568</v>
      </c>
      <c r="G45" s="93" t="s">
        <v>568</v>
      </c>
      <c r="H45" s="93" t="s">
        <v>568</v>
      </c>
      <c r="I45" s="93" t="s">
        <v>568</v>
      </c>
      <c r="J45" s="93" t="s">
        <v>568</v>
      </c>
    </row>
    <row r="46" spans="1:10" ht="110.25" x14ac:dyDescent="0.25">
      <c r="A46" s="221" t="s">
        <v>211</v>
      </c>
      <c r="B46" s="94" t="s">
        <v>474</v>
      </c>
      <c r="C46" s="93" t="s">
        <v>568</v>
      </c>
      <c r="D46" s="93" t="s">
        <v>568</v>
      </c>
      <c r="E46" s="93" t="s">
        <v>568</v>
      </c>
      <c r="F46" s="93" t="s">
        <v>568</v>
      </c>
      <c r="G46" s="93" t="s">
        <v>568</v>
      </c>
      <c r="H46" s="93" t="s">
        <v>568</v>
      </c>
      <c r="I46" s="93" t="s">
        <v>568</v>
      </c>
      <c r="J46" s="93" t="s">
        <v>568</v>
      </c>
    </row>
    <row r="47" spans="1:10" x14ac:dyDescent="0.25">
      <c r="A47" s="221" t="s">
        <v>209</v>
      </c>
      <c r="B47" s="94" t="s">
        <v>210</v>
      </c>
      <c r="C47" s="93" t="s">
        <v>568</v>
      </c>
      <c r="D47" s="93" t="s">
        <v>568</v>
      </c>
      <c r="E47" s="93" t="s">
        <v>568</v>
      </c>
      <c r="F47" s="93" t="s">
        <v>568</v>
      </c>
      <c r="G47" s="93" t="s">
        <v>568</v>
      </c>
      <c r="H47" s="93" t="s">
        <v>568</v>
      </c>
      <c r="I47" s="93" t="s">
        <v>568</v>
      </c>
      <c r="J47" s="93" t="s">
        <v>568</v>
      </c>
    </row>
    <row r="48" spans="1:10" x14ac:dyDescent="0.25">
      <c r="A48" s="221" t="s">
        <v>486</v>
      </c>
      <c r="B48" s="95" t="s">
        <v>208</v>
      </c>
      <c r="C48" s="93" t="s">
        <v>568</v>
      </c>
      <c r="D48" s="93" t="s">
        <v>568</v>
      </c>
      <c r="E48" s="93" t="s">
        <v>568</v>
      </c>
      <c r="F48" s="93" t="s">
        <v>568</v>
      </c>
      <c r="G48" s="93" t="s">
        <v>568</v>
      </c>
      <c r="H48" s="93" t="s">
        <v>568</v>
      </c>
      <c r="I48" s="93" t="s">
        <v>568</v>
      </c>
      <c r="J48" s="93" t="s">
        <v>568</v>
      </c>
    </row>
    <row r="49" spans="1:10" x14ac:dyDescent="0.25">
      <c r="A49" s="221">
        <v>4</v>
      </c>
      <c r="B49" s="94" t="s">
        <v>206</v>
      </c>
      <c r="C49" s="93" t="s">
        <v>568</v>
      </c>
      <c r="D49" s="93" t="s">
        <v>568</v>
      </c>
      <c r="E49" s="93" t="s">
        <v>568</v>
      </c>
      <c r="F49" s="93" t="s">
        <v>568</v>
      </c>
      <c r="G49" s="93" t="s">
        <v>568</v>
      </c>
      <c r="H49" s="93" t="s">
        <v>568</v>
      </c>
      <c r="I49" s="93" t="s">
        <v>568</v>
      </c>
      <c r="J49" s="93" t="s">
        <v>568</v>
      </c>
    </row>
    <row r="50" spans="1:10" ht="63" x14ac:dyDescent="0.25">
      <c r="A50" s="221" t="s">
        <v>207</v>
      </c>
      <c r="B50" s="94" t="s">
        <v>475</v>
      </c>
      <c r="C50" s="93" t="s">
        <v>568</v>
      </c>
      <c r="D50" s="93" t="s">
        <v>568</v>
      </c>
      <c r="E50" s="93" t="s">
        <v>568</v>
      </c>
      <c r="F50" s="93" t="s">
        <v>568</v>
      </c>
      <c r="G50" s="93" t="s">
        <v>568</v>
      </c>
      <c r="H50" s="93" t="s">
        <v>568</v>
      </c>
      <c r="I50" s="93" t="s">
        <v>568</v>
      </c>
      <c r="J50" s="93" t="s">
        <v>568</v>
      </c>
    </row>
    <row r="51" spans="1:10" ht="47.25" x14ac:dyDescent="0.25">
      <c r="A51" s="221" t="s">
        <v>205</v>
      </c>
      <c r="B51" s="94" t="s">
        <v>477</v>
      </c>
      <c r="C51" s="93" t="s">
        <v>568</v>
      </c>
      <c r="D51" s="93" t="s">
        <v>568</v>
      </c>
      <c r="E51" s="93" t="s">
        <v>568</v>
      </c>
      <c r="F51" s="93" t="s">
        <v>568</v>
      </c>
      <c r="G51" s="93" t="s">
        <v>568</v>
      </c>
      <c r="H51" s="93" t="s">
        <v>568</v>
      </c>
      <c r="I51" s="93" t="s">
        <v>568</v>
      </c>
      <c r="J51" s="93" t="s">
        <v>568</v>
      </c>
    </row>
    <row r="52" spans="1:10" ht="47.25" x14ac:dyDescent="0.25">
      <c r="A52" s="221" t="s">
        <v>203</v>
      </c>
      <c r="B52" s="94" t="s">
        <v>204</v>
      </c>
      <c r="C52" s="93" t="s">
        <v>568</v>
      </c>
      <c r="D52" s="93" t="s">
        <v>568</v>
      </c>
      <c r="E52" s="93" t="s">
        <v>568</v>
      </c>
      <c r="F52" s="93" t="s">
        <v>568</v>
      </c>
      <c r="G52" s="93" t="s">
        <v>568</v>
      </c>
      <c r="H52" s="93" t="s">
        <v>568</v>
      </c>
      <c r="I52" s="93" t="s">
        <v>568</v>
      </c>
      <c r="J52" s="93" t="s">
        <v>568</v>
      </c>
    </row>
    <row r="53" spans="1:10" ht="31.5" x14ac:dyDescent="0.25">
      <c r="A53" s="221" t="s">
        <v>201</v>
      </c>
      <c r="B53" s="196" t="s">
        <v>478</v>
      </c>
      <c r="C53" s="216">
        <v>44105</v>
      </c>
      <c r="D53" s="216">
        <v>44561</v>
      </c>
      <c r="E53" s="216">
        <v>44105</v>
      </c>
      <c r="F53" s="216">
        <v>44561</v>
      </c>
      <c r="G53" s="93" t="s">
        <v>568</v>
      </c>
      <c r="H53" s="93" t="s">
        <v>568</v>
      </c>
      <c r="I53" s="93" t="s">
        <v>568</v>
      </c>
      <c r="J53" s="93" t="s">
        <v>568</v>
      </c>
    </row>
    <row r="54" spans="1:10" ht="31.5" x14ac:dyDescent="0.25">
      <c r="A54" s="221" t="s">
        <v>479</v>
      </c>
      <c r="B54" s="94" t="s">
        <v>202</v>
      </c>
      <c r="C54" s="93" t="s">
        <v>568</v>
      </c>
      <c r="D54" s="93" t="s">
        <v>568</v>
      </c>
      <c r="E54" s="93" t="s">
        <v>568</v>
      </c>
      <c r="F54" s="93" t="s">
        <v>568</v>
      </c>
      <c r="G54" s="93" t="s">
        <v>568</v>
      </c>
      <c r="H54" s="93" t="s">
        <v>568</v>
      </c>
      <c r="I54" s="93" t="s">
        <v>568</v>
      </c>
      <c r="J54" s="93" t="s">
        <v>568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2021-05-12T03:19:55Z</dcterms:modified>
</cp:coreProperties>
</file>