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440" windowWidth="24240" windowHeight="9030" tabRatio="597"/>
  </bookViews>
  <sheets>
    <sheet name="Квартал о тех состоянии" sheetId="82" r:id="rId1"/>
  </sheets>
  <definedNames>
    <definedName name="_xlnm._FilterDatabase" localSheetId="0" hidden="1">'Квартал о тех состоянии'!$A$14:$U$191</definedName>
    <definedName name="_xlnm.Print_Titles" localSheetId="0">'Квартал о тех состоянии'!$14:$17</definedName>
    <definedName name="_xlnm.Print_Area" localSheetId="0">'Квартал о тех состоянии'!$A$1:$U$191</definedName>
  </definedNames>
  <calcPr calcId="145621"/>
</workbook>
</file>

<file path=xl/calcChain.xml><?xml version="1.0" encoding="utf-8"?>
<calcChain xmlns="http://schemas.openxmlformats.org/spreadsheetml/2006/main">
  <c r="E68" i="82" l="1"/>
  <c r="F109" i="82"/>
  <c r="G109" i="82"/>
  <c r="H109" i="82"/>
  <c r="I109" i="82"/>
  <c r="J109" i="82"/>
  <c r="K109" i="82"/>
  <c r="L109" i="82"/>
  <c r="M109" i="82"/>
  <c r="E109" i="82"/>
  <c r="F108" i="82" l="1"/>
  <c r="F28" i="82" s="1"/>
  <c r="G108" i="82"/>
  <c r="H108" i="82"/>
  <c r="I108" i="82"/>
  <c r="J108" i="82"/>
  <c r="J93" i="82" s="1"/>
  <c r="K108" i="82"/>
  <c r="L108" i="82"/>
  <c r="M108" i="82"/>
  <c r="E108" i="82"/>
  <c r="J28" i="82"/>
  <c r="E169" i="82"/>
  <c r="E137" i="82"/>
  <c r="E74" i="82"/>
  <c r="E133" i="82"/>
  <c r="E31" i="82" s="1"/>
  <c r="E124" i="82"/>
  <c r="E117" i="82"/>
  <c r="E116" i="82" s="1"/>
  <c r="E29" i="82" s="1"/>
  <c r="E95" i="82"/>
  <c r="E94" i="82" s="1"/>
  <c r="E23" i="82"/>
  <c r="F169" i="82"/>
  <c r="F168" i="82" s="1"/>
  <c r="G169" i="82"/>
  <c r="H169" i="82"/>
  <c r="H168" i="82" s="1"/>
  <c r="I169" i="82"/>
  <c r="I168" i="82" s="1"/>
  <c r="J169" i="82"/>
  <c r="J168" i="82" s="1"/>
  <c r="K169" i="82"/>
  <c r="L169" i="82"/>
  <c r="L168" i="82" s="1"/>
  <c r="M169" i="82"/>
  <c r="M168" i="82" s="1"/>
  <c r="E168" i="82"/>
  <c r="E167" i="82" s="1"/>
  <c r="G168" i="82"/>
  <c r="G167" i="82" s="1"/>
  <c r="K168" i="82"/>
  <c r="K167" i="82" s="1"/>
  <c r="F112" i="82"/>
  <c r="G112" i="82"/>
  <c r="H112" i="82"/>
  <c r="I112" i="82"/>
  <c r="J112" i="82"/>
  <c r="K112" i="82"/>
  <c r="L112" i="82"/>
  <c r="M112" i="82"/>
  <c r="E112" i="82"/>
  <c r="F95" i="82"/>
  <c r="F94" i="82" s="1"/>
  <c r="G95" i="82"/>
  <c r="G94" i="82" s="1"/>
  <c r="G27" i="82" s="1"/>
  <c r="H95" i="82"/>
  <c r="H94" i="82" s="1"/>
  <c r="I95" i="82"/>
  <c r="J95" i="82"/>
  <c r="J94" i="82" s="1"/>
  <c r="K95" i="82"/>
  <c r="K94" i="82" s="1"/>
  <c r="K27" i="82" s="1"/>
  <c r="L95" i="82"/>
  <c r="L94" i="82" s="1"/>
  <c r="M95" i="82"/>
  <c r="I94" i="82"/>
  <c r="M94" i="82"/>
  <c r="F84" i="82"/>
  <c r="G84" i="82"/>
  <c r="H84" i="82"/>
  <c r="I84" i="82"/>
  <c r="J84" i="82"/>
  <c r="K84" i="82"/>
  <c r="L84" i="82"/>
  <c r="M84" i="82"/>
  <c r="E84" i="82"/>
  <c r="F77" i="82"/>
  <c r="G77" i="82"/>
  <c r="H77" i="82"/>
  <c r="I77" i="82"/>
  <c r="J77" i="82"/>
  <c r="K77" i="82"/>
  <c r="K22" i="82" s="1"/>
  <c r="L77" i="82"/>
  <c r="M77" i="82"/>
  <c r="E77" i="82"/>
  <c r="F74" i="82"/>
  <c r="G74" i="82"/>
  <c r="H74" i="82"/>
  <c r="I74" i="82"/>
  <c r="J74" i="82"/>
  <c r="K74" i="82"/>
  <c r="L74" i="82"/>
  <c r="M74" i="82"/>
  <c r="F72" i="82"/>
  <c r="G72" i="82"/>
  <c r="H72" i="82"/>
  <c r="I72" i="82"/>
  <c r="J72" i="82"/>
  <c r="K72" i="82"/>
  <c r="L72" i="82"/>
  <c r="M72" i="82"/>
  <c r="E72" i="82"/>
  <c r="M66" i="82"/>
  <c r="M64" i="82" s="1"/>
  <c r="F68" i="82"/>
  <c r="G68" i="82"/>
  <c r="H68" i="82"/>
  <c r="I68" i="82"/>
  <c r="J68" i="82"/>
  <c r="K68" i="82"/>
  <c r="L68" i="82"/>
  <c r="M68" i="82"/>
  <c r="F66" i="82"/>
  <c r="G66" i="82"/>
  <c r="H66" i="82"/>
  <c r="I66" i="82"/>
  <c r="J66" i="82"/>
  <c r="K66" i="82"/>
  <c r="L66" i="82"/>
  <c r="E66" i="82"/>
  <c r="E64" i="82" s="1"/>
  <c r="E63" i="82" s="1"/>
  <c r="F64" i="82"/>
  <c r="G64" i="82"/>
  <c r="G63" i="82" s="1"/>
  <c r="H64" i="82"/>
  <c r="I64" i="82"/>
  <c r="I63" i="82" s="1"/>
  <c r="J64" i="82"/>
  <c r="K64" i="82"/>
  <c r="K63" i="82" s="1"/>
  <c r="L64" i="82"/>
  <c r="F48" i="82"/>
  <c r="G48" i="82"/>
  <c r="H48" i="82"/>
  <c r="I48" i="82"/>
  <c r="J48" i="82"/>
  <c r="K48" i="82"/>
  <c r="L48" i="82"/>
  <c r="M48" i="82"/>
  <c r="E48" i="82"/>
  <c r="F44" i="82"/>
  <c r="G44" i="82"/>
  <c r="G43" i="82" s="1"/>
  <c r="H44" i="82"/>
  <c r="I44" i="82"/>
  <c r="J44" i="82"/>
  <c r="K44" i="82"/>
  <c r="K43" i="82" s="1"/>
  <c r="K20" i="82" s="1"/>
  <c r="L44" i="82"/>
  <c r="M44" i="82"/>
  <c r="E44" i="82"/>
  <c r="F40" i="82"/>
  <c r="G40" i="82"/>
  <c r="H40" i="82"/>
  <c r="I40" i="82"/>
  <c r="J40" i="82"/>
  <c r="K40" i="82"/>
  <c r="L40" i="82"/>
  <c r="M40" i="82"/>
  <c r="E40" i="82"/>
  <c r="F38" i="82"/>
  <c r="G38" i="82"/>
  <c r="H38" i="82"/>
  <c r="I38" i="82"/>
  <c r="J38" i="82"/>
  <c r="K38" i="82"/>
  <c r="L38" i="82"/>
  <c r="M38" i="82"/>
  <c r="F39" i="82"/>
  <c r="G39" i="82"/>
  <c r="H39" i="82"/>
  <c r="I39" i="82"/>
  <c r="J39" i="82"/>
  <c r="K39" i="82"/>
  <c r="L39" i="82"/>
  <c r="M39" i="82"/>
  <c r="E39" i="82"/>
  <c r="E38" i="82"/>
  <c r="F37" i="82"/>
  <c r="G37" i="82"/>
  <c r="H37" i="82"/>
  <c r="I37" i="82"/>
  <c r="J37" i="82"/>
  <c r="K37" i="82"/>
  <c r="L37" i="82"/>
  <c r="M37" i="82"/>
  <c r="E37" i="82"/>
  <c r="F36" i="82"/>
  <c r="G36" i="82"/>
  <c r="H36" i="82"/>
  <c r="I36" i="82"/>
  <c r="J36" i="82"/>
  <c r="K36" i="82"/>
  <c r="L36" i="82"/>
  <c r="M36" i="82"/>
  <c r="E36" i="82"/>
  <c r="G35" i="82"/>
  <c r="K35" i="82"/>
  <c r="E32" i="82"/>
  <c r="F32" i="82"/>
  <c r="G32" i="82"/>
  <c r="H32" i="82"/>
  <c r="I32" i="82"/>
  <c r="J32" i="82"/>
  <c r="K32" i="82"/>
  <c r="L32" i="82"/>
  <c r="M32" i="82"/>
  <c r="F30" i="82"/>
  <c r="G30" i="82"/>
  <c r="H30" i="82"/>
  <c r="I30" i="82"/>
  <c r="J30" i="82"/>
  <c r="K30" i="82"/>
  <c r="L30" i="82"/>
  <c r="M30" i="82"/>
  <c r="E30" i="82"/>
  <c r="I27" i="82"/>
  <c r="M27" i="82"/>
  <c r="L28" i="82" l="1"/>
  <c r="H28" i="82"/>
  <c r="M43" i="82"/>
  <c r="M42" i="82" s="1"/>
  <c r="I43" i="82"/>
  <c r="L43" i="82"/>
  <c r="J43" i="82"/>
  <c r="H43" i="82"/>
  <c r="F43" i="82"/>
  <c r="F42" i="82" s="1"/>
  <c r="M167" i="82"/>
  <c r="M35" i="82"/>
  <c r="M34" i="82" s="1"/>
  <c r="I167" i="82"/>
  <c r="I35" i="82"/>
  <c r="I34" i="82" s="1"/>
  <c r="G42" i="82"/>
  <c r="E43" i="82"/>
  <c r="J63" i="82"/>
  <c r="F63" i="82"/>
  <c r="L63" i="82"/>
  <c r="L42" i="82" s="1"/>
  <c r="H63" i="82"/>
  <c r="L35" i="82"/>
  <c r="L34" i="82" s="1"/>
  <c r="L167" i="82"/>
  <c r="J35" i="82"/>
  <c r="J34" i="82" s="1"/>
  <c r="J167" i="82"/>
  <c r="H35" i="82"/>
  <c r="H34" i="82" s="1"/>
  <c r="H167" i="82"/>
  <c r="F35" i="82"/>
  <c r="F34" i="82" s="1"/>
  <c r="F167" i="82"/>
  <c r="E35" i="82"/>
  <c r="E34" i="82" s="1"/>
  <c r="K28" i="82"/>
  <c r="E28" i="82"/>
  <c r="M28" i="82"/>
  <c r="I28" i="82"/>
  <c r="E27" i="82"/>
  <c r="L27" i="82"/>
  <c r="J27" i="82"/>
  <c r="H27" i="82"/>
  <c r="F27" i="82"/>
  <c r="I42" i="82"/>
  <c r="K42" i="82"/>
  <c r="K19" i="82" s="1"/>
  <c r="K34" i="82"/>
  <c r="G34" i="82"/>
  <c r="J42" i="82" l="1"/>
  <c r="E42" i="82"/>
  <c r="E20" i="82"/>
  <c r="H42" i="82"/>
  <c r="F25" i="82" l="1"/>
  <c r="G25" i="82"/>
  <c r="H25" i="82"/>
  <c r="I25" i="82"/>
  <c r="J25" i="82"/>
  <c r="K25" i="82"/>
  <c r="L25" i="82"/>
  <c r="M25" i="82"/>
  <c r="E25" i="82"/>
  <c r="F24" i="82"/>
  <c r="G24" i="82"/>
  <c r="H24" i="82"/>
  <c r="I24" i="82"/>
  <c r="J24" i="82"/>
  <c r="K24" i="82"/>
  <c r="L24" i="82"/>
  <c r="M24" i="82"/>
  <c r="E24" i="82"/>
  <c r="F23" i="82"/>
  <c r="G23" i="82"/>
  <c r="H23" i="82"/>
  <c r="I23" i="82"/>
  <c r="J23" i="82"/>
  <c r="K23" i="82"/>
  <c r="L23" i="82"/>
  <c r="M23" i="82"/>
  <c r="F22" i="82"/>
  <c r="G22" i="82"/>
  <c r="H22" i="82"/>
  <c r="I22" i="82"/>
  <c r="J22" i="82"/>
  <c r="L22" i="82"/>
  <c r="M22" i="82"/>
  <c r="E22" i="82"/>
  <c r="F21" i="82"/>
  <c r="G21" i="82"/>
  <c r="H21" i="82"/>
  <c r="I21" i="82"/>
  <c r="J21" i="82"/>
  <c r="K21" i="82"/>
  <c r="L21" i="82"/>
  <c r="M21" i="82"/>
  <c r="E21" i="82"/>
  <c r="F20" i="82"/>
  <c r="G20" i="82"/>
  <c r="H20" i="82"/>
  <c r="I20" i="82"/>
  <c r="J20" i="82"/>
  <c r="L20" i="82"/>
  <c r="M20" i="82"/>
  <c r="F19" i="82"/>
  <c r="G19" i="82"/>
  <c r="H19" i="82"/>
  <c r="I19" i="82"/>
  <c r="J19" i="82"/>
  <c r="L19" i="82"/>
  <c r="M19" i="82"/>
  <c r="E19" i="82"/>
  <c r="F117" i="82"/>
  <c r="G117" i="82"/>
  <c r="H117" i="82"/>
  <c r="I117" i="82"/>
  <c r="J117" i="82"/>
  <c r="K117" i="82"/>
  <c r="L117" i="82"/>
  <c r="M117" i="82"/>
  <c r="L137" i="82"/>
  <c r="L133" i="82" s="1"/>
  <c r="L31" i="82" s="1"/>
  <c r="M137" i="82"/>
  <c r="M133" i="82" s="1"/>
  <c r="M31" i="82" s="1"/>
  <c r="K137" i="82"/>
  <c r="K133" i="82" s="1"/>
  <c r="K31" i="82" s="1"/>
  <c r="F142" i="82"/>
  <c r="F33" i="82" s="1"/>
  <c r="G142" i="82"/>
  <c r="G33" i="82" s="1"/>
  <c r="H142" i="82"/>
  <c r="H33" i="82" s="1"/>
  <c r="I142" i="82"/>
  <c r="I33" i="82" s="1"/>
  <c r="J142" i="82"/>
  <c r="J33" i="82" s="1"/>
  <c r="K142" i="82"/>
  <c r="K33" i="82" s="1"/>
  <c r="L142" i="82"/>
  <c r="L33" i="82" s="1"/>
  <c r="M142" i="82"/>
  <c r="M33" i="82" s="1"/>
  <c r="E142" i="82"/>
  <c r="F137" i="82"/>
  <c r="F133" i="82" s="1"/>
  <c r="F31" i="82" s="1"/>
  <c r="I137" i="82"/>
  <c r="I133" i="82" s="1"/>
  <c r="I31" i="82" s="1"/>
  <c r="H137" i="82"/>
  <c r="H133" i="82" s="1"/>
  <c r="H31" i="82" s="1"/>
  <c r="G137" i="82"/>
  <c r="G133" i="82" s="1"/>
  <c r="J137" i="82"/>
  <c r="J133" i="82" s="1"/>
  <c r="J31" i="82" s="1"/>
  <c r="F124" i="82"/>
  <c r="G124" i="82"/>
  <c r="H124" i="82"/>
  <c r="I124" i="82"/>
  <c r="J124" i="82"/>
  <c r="K124" i="82"/>
  <c r="L124" i="82"/>
  <c r="M124" i="82"/>
  <c r="L116" i="82" l="1"/>
  <c r="J116" i="82"/>
  <c r="H116" i="82"/>
  <c r="F116" i="82"/>
  <c r="G28" i="82"/>
  <c r="G31" i="82"/>
  <c r="E33" i="82"/>
  <c r="E26" i="82" s="1"/>
  <c r="E18" i="82" s="1"/>
  <c r="E93" i="82"/>
  <c r="E41" i="82" s="1"/>
  <c r="M116" i="82"/>
  <c r="K116" i="82"/>
  <c r="I116" i="82"/>
  <c r="G116" i="82"/>
  <c r="I29" i="82" l="1"/>
  <c r="I26" i="82" s="1"/>
  <c r="I18" i="82" s="1"/>
  <c r="I93" i="82"/>
  <c r="I41" i="82" s="1"/>
  <c r="M29" i="82"/>
  <c r="M26" i="82" s="1"/>
  <c r="M18" i="82" s="1"/>
  <c r="M93" i="82"/>
  <c r="M41" i="82" s="1"/>
  <c r="F29" i="82"/>
  <c r="F26" i="82" s="1"/>
  <c r="F18" i="82" s="1"/>
  <c r="F93" i="82"/>
  <c r="F41" i="82" s="1"/>
  <c r="J29" i="82"/>
  <c r="J26" i="82" s="1"/>
  <c r="J18" i="82" s="1"/>
  <c r="J41" i="82"/>
  <c r="G29" i="82"/>
  <c r="G26" i="82" s="1"/>
  <c r="G18" i="82" s="1"/>
  <c r="G93" i="82"/>
  <c r="G41" i="82" s="1"/>
  <c r="K29" i="82"/>
  <c r="K26" i="82" s="1"/>
  <c r="K18" i="82" s="1"/>
  <c r="K93" i="82"/>
  <c r="K41" i="82" s="1"/>
  <c r="H29" i="82"/>
  <c r="H26" i="82" s="1"/>
  <c r="H18" i="82" s="1"/>
  <c r="H93" i="82"/>
  <c r="H41" i="82" s="1"/>
  <c r="L29" i="82"/>
  <c r="L26" i="82" s="1"/>
  <c r="L18" i="82" s="1"/>
  <c r="L93" i="82"/>
  <c r="L41" i="82" s="1"/>
  <c r="E17" i="82" l="1"/>
  <c r="F17" i="82" l="1"/>
  <c r="G17" i="82" s="1"/>
  <c r="H17" i="82" s="1"/>
  <c r="I17" i="82" s="1"/>
  <c r="L17" i="82" s="1"/>
  <c r="M17" i="82" s="1"/>
  <c r="N17" i="82" s="1"/>
  <c r="O17" i="82" s="1"/>
  <c r="P17" i="82" s="1"/>
  <c r="Q17" i="82" s="1"/>
  <c r="T17" i="82" s="1"/>
  <c r="U17" i="82" s="1"/>
</calcChain>
</file>

<file path=xl/sharedStrings.xml><?xml version="1.0" encoding="utf-8"?>
<sst xmlns="http://schemas.openxmlformats.org/spreadsheetml/2006/main" count="2066" uniqueCount="356">
  <si>
    <t>МВт</t>
  </si>
  <si>
    <t>МВ×А</t>
  </si>
  <si>
    <t>Мвар</t>
  </si>
  <si>
    <t>Идентификатор инвестиционного проекта</t>
  </si>
  <si>
    <t>км КЛ</t>
  </si>
  <si>
    <t>км ВЛ
 1-цеп</t>
  </si>
  <si>
    <t>км ВЛ
 2-цеп</t>
  </si>
  <si>
    <t>год начала  реализации инвестицион-ного проекта</t>
  </si>
  <si>
    <t>год окончания реализации инвестицион-ного проекта</t>
  </si>
  <si>
    <t>Наличие исходно-разрешительной документации</t>
  </si>
  <si>
    <t>№ пп</t>
  </si>
  <si>
    <t>Наименование инвестиционного проекта (группы инвестиционных проектов)</t>
  </si>
  <si>
    <t>Сроки реализации проекта</t>
  </si>
  <si>
    <t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</si>
  <si>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>Планируемый срок начала доставки мощности генерирующего объекта в соотвествии с договором по поставке мощности (чч.мм.гггг)*</t>
  </si>
  <si>
    <t>Наличие положительного заключения 
экспертизы проектной документации (+;-; Не требуется)</t>
  </si>
  <si>
    <t>Наличие  правоустанав-ливающих документов на земельный участок
(+;-; Не требуется)</t>
  </si>
  <si>
    <t>Разрешение 
на строи-
тельство (+;-; Не требуется)</t>
  </si>
  <si>
    <t>Планируемые технические характеристики</t>
  </si>
  <si>
    <t>-</t>
  </si>
  <si>
    <t>1</t>
  </si>
  <si>
    <t>не требуется</t>
  </si>
  <si>
    <t>+</t>
  </si>
  <si>
    <t>Реконструкция ВЛ-110 кВ "Гамма - Комсомольский"</t>
  </si>
  <si>
    <t>Г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</si>
  <si>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</si>
  <si>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</si>
  <si>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</si>
  <si>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</si>
  <si>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</si>
  <si>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</si>
  <si>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</si>
  <si>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</si>
  <si>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</si>
  <si>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</si>
  <si>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</si>
  <si>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</si>
  <si>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</si>
  <si>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</si>
  <si>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</si>
  <si>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</si>
  <si>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</si>
  <si>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</si>
  <si>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</si>
  <si>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</si>
  <si>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</si>
  <si>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</si>
  <si>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</si>
  <si>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</si>
  <si>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</si>
  <si>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</si>
  <si>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</si>
  <si>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</si>
  <si>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</si>
  <si>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</si>
  <si>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</si>
  <si>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</si>
  <si>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</si>
  <si>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</si>
  <si>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</si>
  <si>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</si>
  <si>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</si>
  <si>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</si>
  <si>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</si>
  <si>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</si>
  <si>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</si>
  <si>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</si>
  <si>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</si>
  <si>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</si>
  <si>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</si>
  <si>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</si>
  <si>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</si>
  <si>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</si>
  <si>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</si>
  <si>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</si>
  <si>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</si>
  <si>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</si>
  <si>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</si>
  <si>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</si>
  <si>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</si>
  <si>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</si>
  <si>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</si>
  <si>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</si>
  <si>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</si>
  <si>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</si>
  <si>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</si>
  <si>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</si>
  <si>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</si>
  <si>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</si>
  <si>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</si>
  <si>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</si>
  <si>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</si>
  <si>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</si>
  <si>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</si>
  <si>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</si>
  <si>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</si>
  <si>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</si>
  <si>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</si>
  <si>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</si>
  <si>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</si>
  <si>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</si>
  <si>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</si>
  <si>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</si>
  <si>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</si>
  <si>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</si>
  <si>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</si>
  <si>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</si>
  <si>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</si>
  <si>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</si>
  <si>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</si>
  <si>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</si>
  <si>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</si>
  <si>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</si>
  <si>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</si>
  <si>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</si>
  <si>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</si>
  <si>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</si>
  <si>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</si>
  <si>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</si>
  <si>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</si>
  <si>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</si>
  <si>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</si>
  <si>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</si>
  <si>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</si>
  <si>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</si>
  <si>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</si>
  <si>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</si>
  <si>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</si>
  <si>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</si>
  <si>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</si>
  <si>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</si>
  <si>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</si>
  <si>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</si>
  <si>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</si>
  <si>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</si>
  <si>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</si>
  <si>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</si>
  <si>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</si>
  <si>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</si>
  <si>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</si>
  <si>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</si>
  <si>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</si>
  <si>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</si>
  <si>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</si>
  <si>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</si>
  <si>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</si>
  <si>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</si>
  <si>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</si>
  <si>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</si>
  <si>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</si>
  <si>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</si>
  <si>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</si>
  <si>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</si>
  <si>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</si>
  <si>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</si>
  <si>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</si>
  <si>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</si>
  <si>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</si>
  <si>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</si>
  <si>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</si>
  <si>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</si>
  <si>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</si>
  <si>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</si>
  <si>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</si>
  <si>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</si>
  <si>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</si>
  <si>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</si>
  <si>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</si>
  <si>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</si>
  <si>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</si>
  <si>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</si>
  <si>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</si>
  <si>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</si>
  <si>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</si>
  <si>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</si>
  <si>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</si>
  <si>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</si>
  <si>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</si>
  <si>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</si>
  <si>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</si>
  <si>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</si>
  <si>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</si>
  <si>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</si>
  <si>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</si>
  <si>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</si>
  <si>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</si>
  <si>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</si>
  <si>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</si>
  <si>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</si>
  <si>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</si>
  <si>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</si>
  <si>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</si>
  <si>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</si>
  <si>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</si>
  <si>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</si>
  <si>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</si>
  <si>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</si>
  <si>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</si>
  <si>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</si>
  <si>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</si>
  <si>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</si>
  <si>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</si>
  <si>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</si>
  <si>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</si>
  <si>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</si>
  <si>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</si>
  <si>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</si>
  <si>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</si>
  <si>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</si>
  <si>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</si>
  <si>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</si>
  <si>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</si>
  <si>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</si>
  <si>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</si>
  <si>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</si>
  <si>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</si>
  <si>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</si>
  <si>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</si>
  <si>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</si>
  <si>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</si>
  <si>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</si>
  <si>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</si>
  <si>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</si>
  <si>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</si>
  <si>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</si>
  <si>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</si>
  <si>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</si>
  <si>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</si>
  <si>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</si>
  <si>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</si>
  <si>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</si>
  <si>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</si>
  <si>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</si>
  <si>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</si>
  <si>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</si>
  <si>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</si>
  <si>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</si>
  <si>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</si>
  <si>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</si>
  <si>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</si>
  <si>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</si>
  <si>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</si>
  <si>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Иные инвестиционные проекты, всего,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</si>
  <si>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соотвествии с договором 
о предоставлении мощности</t>
  </si>
  <si>
    <t>Наличие утвержденной  проектной документации
(+;-; не требуется)</t>
  </si>
  <si>
    <t>Наличие заключения по результатам технологического и ценового аудита инвестиционного проекта
(+; -; не требуется)</t>
  </si>
  <si>
    <t xml:space="preserve">                    полное наименование субъекта электроэнергетики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</si>
  <si>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  АО "Чукотэнерго"  </t>
    </r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</si>
  <si>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</si>
  <si>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</si>
  <si>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</si>
  <si>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t>Строительство двух одноцепных ВЛ 110 кВ Певек-Билибино (этап строительства №2)</t>
  </si>
  <si>
    <t>Газификация Анадырской ТЭЦ (2 этап)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</si>
  <si>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</si>
  <si>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</si>
  <si>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</si>
  <si>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</si>
  <si>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</si>
  <si>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K_524-АТ-30_1</t>
  </si>
  <si>
    <t>K_524-ЭГ-41</t>
  </si>
  <si>
    <t>1.2.3.1</t>
  </si>
  <si>
    <t>1.4</t>
  </si>
  <si>
    <t>K_524-ИА-н-06</t>
  </si>
  <si>
    <t>Приобретение вакуумного выключателя 6 кВ ВВ/TEL для нужд Эгвекинотской ГРЭС в количестве 5 шт.</t>
  </si>
  <si>
    <t>K_524-ЭГ-н-65</t>
  </si>
  <si>
    <t>Строительство здания гаража на 6 машиномест Эгвекинотской ГРЭС (400 кв/м)</t>
  </si>
  <si>
    <t>F_524-ЭГ-11</t>
  </si>
  <si>
    <t>Реконструкция системы возбуждения турбогенераторов филиала Чаунская ТЭЦ, с разработкой проекта</t>
  </si>
  <si>
    <t>K_524-ЧТ-29</t>
  </si>
  <si>
    <t>Модернизация топливоподачи котлоагрегатов Эгвекинотской ГРЭС ст. №3,4 (монтаж АСУ ТП топливными трактами)</t>
  </si>
  <si>
    <t>K_524-ЭГ-03</t>
  </si>
  <si>
    <t>Приобретение спектрофотометра для нужд ОП Анадырская ТЭЦ в кол. 2 шт.</t>
  </si>
  <si>
    <t>K_524-АТ-н-65</t>
  </si>
  <si>
    <t>Приобретение анализатора влажности угля для нужд филиала Эгвекинотская ГРЭС в кол. 1 шт.</t>
  </si>
  <si>
    <t>K_524-ЭГ-н-72</t>
  </si>
  <si>
    <t>Приобретение персонального компьютера для нужд исполнительного аппарата АО "Чукотэнерго" в кол. 1 шт.</t>
  </si>
  <si>
    <t>К_524-ИА-2020-н-03</t>
  </si>
  <si>
    <t>Отчет о техническом состоянии объекта</t>
  </si>
  <si>
    <t>нд</t>
  </si>
  <si>
    <t>км</t>
  </si>
  <si>
    <t>Приобретение генератора технической частоты ГТЧ-ОЗМ для нужд филиала Северные электрические сети в кол. 1 шт.</t>
  </si>
  <si>
    <t>K-524-CЭC-2020-н-03</t>
  </si>
  <si>
    <t>Модернизация топливоподачи котлоагрегатов Эгвекинотской ГРЭС ст. №1,2 (монтаж АСУ ТП топливными трактами)</t>
  </si>
  <si>
    <t>K_524-ЭГ-05</t>
  </si>
  <si>
    <t>Утвержденные плановые значения показателей приведены в соответствии с приказом Минэнерго России от 28.12.2020 № 27@ «Об утверждении инвестиционной программы АО «Чукотэнерго» на 2020 – 2024 годы"</t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</si>
  <si>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 1 квартал 2021  </t>
    </r>
    <r>
      <rPr>
        <b/>
        <sz val="14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</si>
  <si>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2021  г</t>
    </r>
    <r>
      <rPr>
        <b/>
        <sz val="14"/>
        <rFont val="Times New Roman"/>
        <family val="1"/>
        <charset val="204"/>
      </rPr>
      <t>од</t>
    </r>
  </si>
  <si>
    <t xml:space="preserve">реквизиты решения органа исполнительной власти, утвердившего инвестиционную программу   </t>
  </si>
  <si>
    <t>Реконструкция ОРУ 6/35/110 кВ филиала Чаунская ТЭЦ с заменой масляных выключателей 110 кВ на элегазовые выключатели 110 кВ (3 шт.)</t>
  </si>
  <si>
    <t>K_524-ЧТ-27</t>
  </si>
  <si>
    <t>Разработка проекта на модернизацию устройств релейной защиты и автоматики</t>
  </si>
  <si>
    <t>K_524-ИА-02</t>
  </si>
  <si>
    <t>Приобретение вахтового автобуса УРАЛ для нужд филиала Северные электрические сети в кол. 1 шт.</t>
  </si>
  <si>
    <t>K_524-СЭС-н-14</t>
  </si>
  <si>
    <t>Приобретение вездехода МТЛБУ (с системой ГЛОНАС) для нужд филиала Северные электрические сети в кол. 1 шт.</t>
  </si>
  <si>
    <t>K_524-СЭС-н-15</t>
  </si>
  <si>
    <t>Приобретение УАЗ "Патриот" для нужд филиала Северные электрические сети в кол. 1 шт.</t>
  </si>
  <si>
    <t>K_524-СЭС-н-16</t>
  </si>
  <si>
    <t>Приобретение бульдозера Т10М (Т-170) для нужд филиала Северные электрические сети в кол. 1 шт.</t>
  </si>
  <si>
    <t>K_524-СЭС-н-17</t>
  </si>
  <si>
    <t>Приобретение мототехники (снегоходы) для нужд филиала Северные электрические сети в кол. 2 шт.</t>
  </si>
  <si>
    <t>K_524-СЭС-н-37</t>
  </si>
  <si>
    <t>Приобретение модулей и медиаконвертеров для нужд филиала СЭС в количестве 6 шт.</t>
  </si>
  <si>
    <t>L_524-СЭС-2021-н-01</t>
  </si>
  <si>
    <t>Замена свинцово-кислотной аккумуляторной батареи типа СК-10 филиала Чаунская ТЭЦ, с разработкой проекта</t>
  </si>
  <si>
    <t>K_524-ЧТ-28</t>
  </si>
  <si>
    <t>Реконструкция градирни станционной №1 с установкой чаши бассейна из полимерных материалов, антикоррозионным покрытием м/к башни Анадырской ТЭЦ, с разработкой проекта</t>
  </si>
  <si>
    <t>K_524-АТ-48</t>
  </si>
  <si>
    <t>Строительство производственно-жилого здания подстанции "Комсомольский" для круглосуточного обслуживания оборудования оперативным персоналом с дежурством на дому (~100 кв.м.) нужд филиала Северные электрические сети</t>
  </si>
  <si>
    <t>K_524-СЭС-28</t>
  </si>
  <si>
    <t>Строительство быстровозводимого здания под гараж для колесного автотранспорта  (15х30) нужд филиала Северные электрические сети</t>
  </si>
  <si>
    <t>K_524-СЭС-29</t>
  </si>
  <si>
    <t>Приобретение вертикально-сверлильного станка 2 RS50 для нужд ОП Анадырская ТЭЦ в кол. 1 шт.</t>
  </si>
  <si>
    <t>K_524-АТ-н-64</t>
  </si>
  <si>
    <t>Приобретение шкафа для нагревательного оборудования ЛАБ-1800 ШВ-Н  для нужд ОП Анадырская ТЭЦ в кол. 1 шт.</t>
  </si>
  <si>
    <t>K_524-АТ-н-73</t>
  </si>
  <si>
    <t>Приобретение шкафа для нагревательного оборудования ЛАБ-1600 ШВп  для нужд ОП Анадырская ТЭЦ в кол. 2 шт.</t>
  </si>
  <si>
    <t>K_524-АТ-н-74</t>
  </si>
  <si>
    <t>Приобретение пароконвектомата ITERMA G6  для нужд ОП Анадырская ТЭЦ в кол. 1 шт.</t>
  </si>
  <si>
    <t>K_524-АТ-н-76</t>
  </si>
  <si>
    <t>Приобретение бортового автомобиля Урал-NEXT 4320 с КМУ для нужд ОП Анадырская ТЭЦ в кол. 1 шт.</t>
  </si>
  <si>
    <t>K_524-АТ-н-84</t>
  </si>
  <si>
    <t>Приобретение Снегоболотохода Хищник  для нужд ОП Анадырская ТЭЦ в кол. 1 шт.</t>
  </si>
  <si>
    <t>L_524-АТ-н-99</t>
  </si>
  <si>
    <t>Приобретение снегоходов Вектор 1000 для нужд Анадырской ТЭЦ (2 шт.)</t>
  </si>
  <si>
    <t>L_524-АТ-н-101</t>
  </si>
  <si>
    <t>Приобретение КАМАЗа 65115-017 для нужд филиала Чаунская ТЭЦ в кол. 1 шт.</t>
  </si>
  <si>
    <t>K_524-ЧТ-н-21</t>
  </si>
  <si>
    <t>Приобретение бульдозера Б10м для нужд филиала Чаунская ТЭЦ в кол. 1 шт.</t>
  </si>
  <si>
    <t>K_524-ЧТ-н-22</t>
  </si>
  <si>
    <t>Приобретение генератора технической частоты ГТЧ-3М для нужд филиала Чаунская ТЭЦ в кол. 2 шт.</t>
  </si>
  <si>
    <t>K_524-ЧТ-н-25</t>
  </si>
  <si>
    <t>Приобретение микроампервольтметра М2042,  для нужд филиала Чаунская ТЭЦ в кол. 1 шт.</t>
  </si>
  <si>
    <t>L_524-ЧТ-н-50</t>
  </si>
  <si>
    <t>Приобретение вездеходного транспортного средства для нужд филиала Эгвекинотская ГРЭС в кол. 1 шт.</t>
  </si>
  <si>
    <t>K_524-ЭГ-н-36</t>
  </si>
  <si>
    <t>Приобретение вахтового автобуса УРАЛ 3255 00110 41 (30 посад мест) на базе шасси УРАЛ 4320-40 для нужд филиала Эгвекинотская ГРЭС в кол. 1 шт.</t>
  </si>
  <si>
    <t>K_524-ЭГ-н-23</t>
  </si>
  <si>
    <t>Приобретение станка вертикально-сверлильного 2АС132-01 для нужд филиала Эгвекинотская ГРЭС в кол. 1 шт.</t>
  </si>
  <si>
    <t>K_524-ЭГ-н-70</t>
  </si>
  <si>
    <t>Приобретение крана козлового с электрическим управлением г/п 5 т для нужд филиала Эгвекинотская ГРЭС в кол. 1 шт.</t>
  </si>
  <si>
    <t>K_524-ЭГ-н-71</t>
  </si>
  <si>
    <t>Приобретение кондуктометра "Марк-603" для нужд филиала Эгвекинотская ГРЭС в кол. 1 шт.</t>
  </si>
  <si>
    <t>K_524-ЭГ-н-73</t>
  </si>
  <si>
    <t>Приобретение шкивного электромагнитного железоотделителя (магнитного сепаратора) ЭМШ-6365 для нужд филиала Эгвекинотская ГРЭС в кол. 2 шт.</t>
  </si>
  <si>
    <t>K_524-ЭГ-н-32</t>
  </si>
  <si>
    <t>Приобретение серверного оборудования для нужд филиалов и исполнительного аппарата АО "Чукотэнерго" в кол. 4 шт.</t>
  </si>
  <si>
    <t>Приобретение печатной техники для для нужд филиалов и исполнительного аппарата АО "Чукотэнерго" (в кол. 47 шт. МФУ Work Centre)</t>
  </si>
  <si>
    <t>K_524-ИА-н-07</t>
  </si>
  <si>
    <t>Приобретение АРМов (автоматизированных рабочих мест)  для нужд филиалов и исполнительного аппарата АО "Чукотэнерго" в кол. 300 шт.</t>
  </si>
  <si>
    <t>K_524-ИА-н-08</t>
  </si>
  <si>
    <t>кв.м.</t>
  </si>
  <si>
    <t>шт.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</si>
  <si>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rFont val="Times New Roman"/>
        <family val="1"/>
        <charset val="204"/>
      </rPr>
      <t>субъекта Российской Федерации всего, в том числе:</t>
    </r>
  </si>
  <si>
    <t>Модернизация системы возбуждения турбогенератора ст. №3 Эгвекинотской ГРЭС</t>
  </si>
  <si>
    <t>K_524-ЭГ-38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</si>
</sst>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#,##0.00,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4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7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6" fillId="0" borderId="0"/>
    <xf numFmtId="0" fontId="28" fillId="0" borderId="0"/>
    <xf numFmtId="0" fontId="28" fillId="0" borderId="0"/>
    <xf numFmtId="164" fontId="6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0" fontId="4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32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" fillId="0" borderId="0"/>
    <xf numFmtId="0" fontId="7" fillId="0" borderId="0"/>
    <xf numFmtId="9" fontId="2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3" fillId="0" borderId="0"/>
    <xf numFmtId="0" fontId="35" fillId="0" borderId="0"/>
    <xf numFmtId="0" fontId="35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36" fillId="0" borderId="0"/>
  </cellStyleXfs>
  <cellXfs count="81">
    <xf numFmtId="0" fontId="0" fillId="0" borderId="0" xfId="0"/>
    <xf numFmtId="0" fontId="7" fillId="0" borderId="0" xfId="37" applyFont="1" applyFill="1"/>
    <xf numFmtId="49" fontId="7" fillId="24" borderId="10" xfId="54" applyNumberFormat="1" applyFont="1" applyFill="1" applyBorder="1" applyAlignment="1">
      <alignment horizontal="center" vertical="center"/>
    </xf>
    <xf numFmtId="0" fontId="7" fillId="24" borderId="10" xfId="0" applyFont="1" applyFill="1" applyBorder="1" applyAlignment="1">
      <alignment vertical="center" wrapText="1"/>
    </xf>
    <xf numFmtId="0" fontId="7" fillId="24" borderId="10" xfId="0" applyFont="1" applyFill="1" applyBorder="1" applyAlignment="1">
      <alignment horizontal="left" vertical="center" wrapText="1"/>
    </xf>
    <xf numFmtId="0" fontId="7" fillId="24" borderId="13" xfId="0" applyFont="1" applyFill="1" applyBorder="1" applyAlignment="1">
      <alignment horizontal="center" vertical="center" wrapText="1"/>
    </xf>
    <xf numFmtId="0" fontId="7" fillId="24" borderId="10" xfId="0" applyFont="1" applyFill="1" applyBorder="1" applyAlignment="1">
      <alignment horizontal="center" vertical="center" wrapText="1"/>
    </xf>
    <xf numFmtId="168" fontId="7" fillId="24" borderId="10" xfId="108" applyNumberFormat="1" applyFont="1" applyFill="1" applyBorder="1" applyAlignment="1">
      <alignment horizontal="center" vertical="center"/>
    </xf>
    <xf numFmtId="0" fontId="29" fillId="24" borderId="10" xfId="0" applyFont="1" applyFill="1" applyBorder="1" applyAlignment="1">
      <alignment horizontal="left" vertical="center" wrapText="1"/>
    </xf>
    <xf numFmtId="0" fontId="7" fillId="24" borderId="0" xfId="37" applyFont="1" applyFill="1"/>
    <xf numFmtId="0" fontId="30" fillId="24" borderId="0" xfId="37" applyFont="1" applyFill="1" applyBorder="1" applyAlignment="1">
      <alignment horizontal="center"/>
    </xf>
    <xf numFmtId="0" fontId="8" fillId="24" borderId="10" xfId="0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horizontal="center" vertical="center"/>
    </xf>
    <xf numFmtId="0" fontId="7" fillId="24" borderId="10" xfId="0" applyFont="1" applyFill="1" applyBorder="1" applyAlignment="1">
      <alignment horizontal="center" vertical="center"/>
    </xf>
    <xf numFmtId="167" fontId="8" fillId="24" borderId="10" xfId="0" applyNumberFormat="1" applyFont="1" applyFill="1" applyBorder="1" applyAlignment="1">
      <alignment horizontal="center" vertical="center" wrapText="1"/>
    </xf>
    <xf numFmtId="167" fontId="8" fillId="24" borderId="10" xfId="0" applyNumberFormat="1" applyFont="1" applyFill="1" applyBorder="1" applyAlignment="1">
      <alignment vertical="center" wrapText="1"/>
    </xf>
    <xf numFmtId="1" fontId="7" fillId="24" borderId="12" xfId="110" applyNumberFormat="1" applyFont="1" applyFill="1" applyBorder="1" applyAlignment="1">
      <alignment horizontal="left" vertical="center" wrapText="1"/>
    </xf>
    <xf numFmtId="1" fontId="7" fillId="24" borderId="10" xfId="110" applyNumberFormat="1" applyFont="1" applyFill="1" applyBorder="1" applyAlignment="1">
      <alignment horizontal="center" vertical="center" wrapText="1"/>
    </xf>
    <xf numFmtId="0" fontId="7" fillId="24" borderId="10" xfId="54" applyFont="1" applyFill="1" applyBorder="1" applyAlignment="1">
      <alignment horizontal="left" vertical="center" wrapText="1"/>
    </xf>
    <xf numFmtId="0" fontId="7" fillId="24" borderId="10" xfId="111" applyFont="1" applyFill="1" applyBorder="1" applyAlignment="1">
      <alignment vertical="center" wrapText="1"/>
    </xf>
    <xf numFmtId="0" fontId="7" fillId="24" borderId="10" xfId="56" applyFont="1" applyFill="1" applyBorder="1" applyAlignment="1">
      <alignment horizontal="center" vertical="center" wrapText="1"/>
    </xf>
    <xf numFmtId="0" fontId="7" fillId="24" borderId="10" xfId="56" applyFont="1" applyFill="1" applyBorder="1" applyAlignment="1">
      <alignment horizontal="left" vertical="center" wrapText="1"/>
    </xf>
    <xf numFmtId="49" fontId="7" fillId="24" borderId="10" xfId="54" applyNumberFormat="1" applyFont="1" applyFill="1" applyBorder="1" applyAlignment="1">
      <alignment vertical="center" wrapText="1"/>
    </xf>
    <xf numFmtId="0" fontId="7" fillId="24" borderId="10" xfId="112" applyFont="1" applyFill="1" applyBorder="1" applyAlignment="1">
      <alignment horizontal="center" vertical="center" wrapText="1"/>
    </xf>
    <xf numFmtId="0" fontId="7" fillId="24" borderId="10" xfId="111" applyFont="1" applyFill="1" applyBorder="1" applyAlignment="1">
      <alignment horizontal="center" vertical="center" wrapText="1"/>
    </xf>
    <xf numFmtId="0" fontId="37" fillId="24" borderId="10" xfId="37" applyFont="1" applyFill="1" applyBorder="1" applyAlignment="1">
      <alignment horizontal="center" vertical="center"/>
    </xf>
    <xf numFmtId="0" fontId="38" fillId="24" borderId="0" xfId="37" applyFont="1" applyFill="1" applyAlignment="1">
      <alignment horizontal="center" vertical="center"/>
    </xf>
    <xf numFmtId="2" fontId="8" fillId="24" borderId="10" xfId="0" applyNumberFormat="1" applyFont="1" applyFill="1" applyBorder="1" applyAlignment="1">
      <alignment horizontal="center" vertical="center"/>
    </xf>
    <xf numFmtId="2" fontId="7" fillId="24" borderId="10" xfId="0" applyNumberFormat="1" applyFont="1" applyFill="1" applyBorder="1" applyAlignment="1">
      <alignment horizontal="center" vertical="center"/>
    </xf>
    <xf numFmtId="14" fontId="7" fillId="24" borderId="10" xfId="0" applyNumberFormat="1" applyFont="1" applyFill="1" applyBorder="1" applyAlignment="1">
      <alignment horizontal="center" vertical="center"/>
    </xf>
    <xf numFmtId="49" fontId="8" fillId="24" borderId="10" xfId="54" applyNumberFormat="1" applyFont="1" applyFill="1" applyBorder="1" applyAlignment="1">
      <alignment horizontal="center" vertical="center"/>
    </xf>
    <xf numFmtId="0" fontId="8" fillId="24" borderId="10" xfId="54" applyFont="1" applyFill="1" applyBorder="1" applyAlignment="1">
      <alignment horizontal="center" vertical="center" wrapText="1"/>
    </xf>
    <xf numFmtId="0" fontId="39" fillId="24" borderId="10" xfId="54" applyFont="1" applyFill="1" applyBorder="1" applyAlignment="1">
      <alignment horizontal="center" vertical="center" wrapText="1"/>
    </xf>
    <xf numFmtId="0" fontId="8" fillId="24" borderId="13" xfId="54" applyFont="1" applyFill="1" applyBorder="1" applyAlignment="1">
      <alignment horizontal="center" vertical="center" wrapText="1"/>
    </xf>
    <xf numFmtId="0" fontId="38" fillId="24" borderId="0" xfId="37" applyFont="1" applyFill="1"/>
    <xf numFmtId="0" fontId="7" fillId="24" borderId="0" xfId="37" applyFont="1" applyFill="1" applyAlignment="1">
      <alignment horizontal="right"/>
    </xf>
    <xf numFmtId="0" fontId="29" fillId="24" borderId="0" xfId="37" applyFont="1" applyFill="1" applyAlignment="1">
      <alignment horizontal="right"/>
    </xf>
    <xf numFmtId="0" fontId="30" fillId="24" borderId="0" xfId="37" applyFont="1" applyFill="1" applyBorder="1" applyAlignment="1">
      <alignment vertical="center" wrapText="1"/>
    </xf>
    <xf numFmtId="0" fontId="7" fillId="24" borderId="0" xfId="37" applyFont="1" applyFill="1" applyBorder="1" applyAlignment="1">
      <alignment vertical="center"/>
    </xf>
    <xf numFmtId="0" fontId="30" fillId="24" borderId="0" xfId="37" applyFont="1" applyFill="1" applyAlignment="1">
      <alignment wrapText="1"/>
    </xf>
    <xf numFmtId="0" fontId="7" fillId="24" borderId="0" xfId="37" applyFont="1" applyFill="1" applyBorder="1"/>
    <xf numFmtId="0" fontId="7" fillId="24" borderId="0" xfId="54" applyFont="1" applyFill="1" applyAlignment="1">
      <alignment vertical="center" wrapText="1"/>
    </xf>
    <xf numFmtId="0" fontId="7" fillId="24" borderId="0" xfId="54" applyFont="1" applyFill="1" applyAlignment="1">
      <alignment horizontal="center" vertical="center"/>
    </xf>
    <xf numFmtId="0" fontId="30" fillId="24" borderId="0" xfId="0" applyFont="1" applyFill="1" applyAlignment="1"/>
    <xf numFmtId="0" fontId="30" fillId="24" borderId="0" xfId="54" applyFont="1" applyFill="1" applyAlignment="1">
      <alignment vertical="center"/>
    </xf>
    <xf numFmtId="0" fontId="7" fillId="24" borderId="0" xfId="54" applyFont="1" applyFill="1" applyAlignment="1">
      <alignment vertical="center"/>
    </xf>
    <xf numFmtId="0" fontId="38" fillId="24" borderId="0" xfId="37" applyFont="1" applyFill="1" applyAlignment="1">
      <alignment vertical="center"/>
    </xf>
    <xf numFmtId="0" fontId="8" fillId="24" borderId="10" xfId="37" applyFont="1" applyFill="1" applyBorder="1" applyAlignment="1">
      <alignment horizontal="center" vertical="center"/>
    </xf>
    <xf numFmtId="0" fontId="7" fillId="24" borderId="10" xfId="113" applyNumberFormat="1" applyFont="1" applyFill="1" applyBorder="1" applyAlignment="1" applyProtection="1">
      <alignment vertical="center" wrapText="1"/>
    </xf>
    <xf numFmtId="0" fontId="7" fillId="24" borderId="10" xfId="113" applyNumberFormat="1" applyFont="1" applyFill="1" applyBorder="1" applyAlignment="1" applyProtection="1">
      <alignment horizontal="center" vertical="center" wrapText="1"/>
    </xf>
    <xf numFmtId="0" fontId="7" fillId="24" borderId="10" xfId="111" applyFont="1" applyFill="1" applyBorder="1" applyAlignment="1">
      <alignment horizontal="left" vertical="center" wrapText="1"/>
    </xf>
    <xf numFmtId="0" fontId="7" fillId="24" borderId="0" xfId="37" applyFont="1" applyFill="1" applyAlignment="1">
      <alignment horizontal="center" vertical="center"/>
    </xf>
    <xf numFmtId="0" fontId="8" fillId="24" borderId="13" xfId="0" applyFont="1" applyFill="1" applyBorder="1" applyAlignment="1">
      <alignment horizontal="center" vertical="center" wrapText="1"/>
    </xf>
    <xf numFmtId="0" fontId="37" fillId="24" borderId="0" xfId="37" applyFont="1" applyFill="1"/>
    <xf numFmtId="49" fontId="8" fillId="24" borderId="13" xfId="54" applyNumberFormat="1" applyFont="1" applyFill="1" applyBorder="1" applyAlignment="1">
      <alignment horizontal="center" vertical="center"/>
    </xf>
    <xf numFmtId="49" fontId="8" fillId="24" borderId="10" xfId="54" applyNumberFormat="1" applyFont="1" applyFill="1" applyBorder="1" applyAlignment="1">
      <alignment horizontal="center" vertical="center" wrapText="1"/>
    </xf>
    <xf numFmtId="49" fontId="8" fillId="24" borderId="1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25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8" fillId="25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25" borderId="0" xfId="0" applyFont="1" applyFill="1" applyAlignment="1">
      <alignment horizontal="center"/>
    </xf>
    <xf numFmtId="0" fontId="37" fillId="24" borderId="10" xfId="37" applyFont="1" applyFill="1" applyBorder="1" applyAlignment="1">
      <alignment horizontal="center" vertical="center" wrapText="1"/>
    </xf>
    <xf numFmtId="0" fontId="7" fillId="24" borderId="10" xfId="45" applyFont="1" applyFill="1" applyBorder="1" applyAlignment="1">
      <alignment horizontal="center" vertical="center" textRotation="90" wrapText="1"/>
    </xf>
    <xf numFmtId="0" fontId="8" fillId="24" borderId="10" xfId="37" applyFont="1" applyFill="1" applyBorder="1" applyAlignment="1">
      <alignment horizontal="center" vertical="center" wrapText="1"/>
    </xf>
    <xf numFmtId="0" fontId="7" fillId="24" borderId="11" xfId="37" applyFont="1" applyFill="1" applyBorder="1" applyAlignment="1">
      <alignment horizontal="center" vertical="center" textRotation="90" wrapText="1"/>
    </xf>
    <xf numFmtId="0" fontId="7" fillId="24" borderId="13" xfId="0" applyFont="1" applyFill="1" applyBorder="1" applyAlignment="1">
      <alignment horizontal="center" vertical="center" textRotation="90" wrapText="1"/>
    </xf>
    <xf numFmtId="0" fontId="37" fillId="24" borderId="11" xfId="37" applyFont="1" applyFill="1" applyBorder="1" applyAlignment="1">
      <alignment horizontal="center" vertical="center" wrapText="1"/>
    </xf>
    <xf numFmtId="0" fontId="37" fillId="24" borderId="14" xfId="37" applyFont="1" applyFill="1" applyBorder="1" applyAlignment="1">
      <alignment horizontal="center" vertical="center" wrapText="1"/>
    </xf>
    <xf numFmtId="0" fontId="37" fillId="24" borderId="13" xfId="37" applyFont="1" applyFill="1" applyBorder="1" applyAlignment="1">
      <alignment horizontal="center" vertical="center" wrapText="1"/>
    </xf>
    <xf numFmtId="0" fontId="37" fillId="24" borderId="10" xfId="37" applyFont="1" applyFill="1" applyBorder="1" applyAlignment="1">
      <alignment horizontal="center" vertical="center"/>
    </xf>
    <xf numFmtId="0" fontId="38" fillId="24" borderId="0" xfId="37" applyFont="1" applyFill="1" applyBorder="1" applyAlignment="1">
      <alignment horizontal="left" wrapText="1"/>
    </xf>
    <xf numFmtId="0" fontId="7" fillId="0" borderId="0" xfId="0" applyFont="1" applyFill="1" applyAlignment="1">
      <alignment horizontal="center" vertical="center"/>
    </xf>
    <xf numFmtId="0" fontId="7" fillId="25" borderId="0" xfId="0" applyFont="1" applyFill="1" applyAlignment="1">
      <alignment horizontal="center" vertical="center"/>
    </xf>
    <xf numFmtId="0" fontId="37" fillId="24" borderId="12" xfId="37" applyFont="1" applyFill="1" applyBorder="1" applyAlignment="1">
      <alignment horizontal="center" vertical="center" wrapText="1"/>
    </xf>
    <xf numFmtId="0" fontId="37" fillId="24" borderId="16" xfId="37" applyFont="1" applyFill="1" applyBorder="1" applyAlignment="1">
      <alignment horizontal="center" vertical="center" wrapText="1"/>
    </xf>
    <xf numFmtId="0" fontId="37" fillId="24" borderId="15" xfId="37" applyFont="1" applyFill="1" applyBorder="1" applyAlignment="1">
      <alignment horizontal="center" vertical="center" wrapText="1"/>
    </xf>
    <xf numFmtId="0" fontId="7" fillId="24" borderId="10" xfId="37" applyFont="1" applyFill="1" applyBorder="1" applyAlignment="1">
      <alignment horizontal="center" vertical="center" textRotation="90" wrapText="1"/>
    </xf>
    <xf numFmtId="0" fontId="8" fillId="24" borderId="11" xfId="37" applyFont="1" applyFill="1" applyBorder="1" applyAlignment="1">
      <alignment horizontal="center" vertical="center" wrapText="1"/>
    </xf>
    <xf numFmtId="0" fontId="8" fillId="24" borderId="13" xfId="37" applyFont="1" applyFill="1" applyBorder="1" applyAlignment="1">
      <alignment horizontal="center" vertical="center" wrapText="1"/>
    </xf>
  </cellXfs>
  <cellStyles count="114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106"/>
    <cellStyle name="Normal 2" xfId="77"/>
    <cellStyle name="Normal 3" xfId="113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09"/>
    <cellStyle name="Обычный 12" xfId="108"/>
    <cellStyle name="Обычный 12 2" xfId="47"/>
    <cellStyle name="Обычный 13" xfId="111"/>
    <cellStyle name="Обычный 2" xfId="36"/>
    <cellStyle name="Обычный 27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Обычный 9" xfId="112"/>
    <cellStyle name="Обычный_ИП 2012 с расш_раб.вариант" xfId="110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2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91"/>
  <sheetViews>
    <sheetView tabSelected="1" view="pageBreakPreview" topLeftCell="A4" zoomScale="55" zoomScaleNormal="55" zoomScaleSheetLayoutView="55" workbookViewId="0">
      <pane xSplit="2" ySplit="14" topLeftCell="C18" activePane="bottomRight" state="frozen"/>
      <selection activeCell="A4" sqref="A4"/>
      <selection pane="topRight" activeCell="C4" sqref="C4"/>
      <selection pane="bottomLeft" activeCell="A18" sqref="A18"/>
      <selection pane="bottomRight" activeCell="J27" sqref="J27"/>
    </sheetView>
  </sheetViews>
  <sheetFormatPr defaultRowHeight="15.75" x14ac:dyDescent="0.25"/>
  <cols>
    <col min="1" max="1" width="8.5" style="34" customWidth="1"/>
    <col min="2" max="2" width="43.75" style="34" customWidth="1"/>
    <col min="3" max="3" width="19.625" style="34" customWidth="1"/>
    <col min="4" max="4" width="21" style="26" customWidth="1"/>
    <col min="5" max="13" width="13.125" style="26" customWidth="1"/>
    <col min="14" max="14" width="13.875" style="26" customWidth="1"/>
    <col min="15" max="15" width="13.25" style="26" customWidth="1"/>
    <col min="16" max="16" width="14.5" style="26" customWidth="1"/>
    <col min="17" max="18" width="25.25" style="51" customWidth="1"/>
    <col min="19" max="21" width="25.25" style="26" customWidth="1"/>
    <col min="22" max="16384" width="9" style="34"/>
  </cols>
  <sheetData>
    <row r="1" spans="1:58" ht="18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9"/>
      <c r="W1" s="9"/>
      <c r="X1" s="9"/>
      <c r="Y1" s="9"/>
      <c r="Z1" s="9"/>
      <c r="AA1" s="9"/>
      <c r="AB1" s="9"/>
      <c r="AC1" s="9"/>
      <c r="AD1" s="35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</row>
    <row r="2" spans="1:5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9"/>
      <c r="W2" s="9"/>
      <c r="X2" s="9"/>
      <c r="Y2" s="9"/>
      <c r="Z2" s="9"/>
      <c r="AA2" s="9"/>
      <c r="AB2" s="9"/>
      <c r="AC2" s="9"/>
      <c r="AD2" s="35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</row>
    <row r="3" spans="1:5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9"/>
      <c r="W3" s="9"/>
      <c r="X3" s="9"/>
      <c r="Y3" s="9"/>
      <c r="Z3" s="9"/>
      <c r="AA3" s="9"/>
      <c r="AB3" s="9"/>
      <c r="AC3" s="9"/>
      <c r="AD3" s="35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</row>
    <row r="4" spans="1:58" s="38" customFormat="1" ht="18.75" x14ac:dyDescent="0.25">
      <c r="A4" s="57" t="s">
        <v>277</v>
      </c>
      <c r="B4" s="57"/>
      <c r="C4" s="57"/>
      <c r="D4" s="57"/>
      <c r="E4" s="57"/>
      <c r="F4" s="57"/>
      <c r="G4" s="57"/>
      <c r="H4" s="57"/>
      <c r="I4" s="57"/>
      <c r="J4" s="57"/>
      <c r="K4" s="58"/>
      <c r="L4" s="57"/>
      <c r="M4" s="57"/>
      <c r="N4" s="57"/>
      <c r="O4" s="57"/>
      <c r="P4" s="57"/>
      <c r="Q4" s="57"/>
      <c r="R4" s="57"/>
      <c r="S4" s="57"/>
      <c r="T4" s="57"/>
      <c r="U4" s="5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</row>
    <row r="5" spans="1:58" s="40" customFormat="1" ht="18.75" x14ac:dyDescent="0.3">
      <c r="A5" s="57" t="s">
        <v>285</v>
      </c>
      <c r="B5" s="57"/>
      <c r="C5" s="57"/>
      <c r="D5" s="57"/>
      <c r="E5" s="57"/>
      <c r="F5" s="57"/>
      <c r="G5" s="57"/>
      <c r="H5" s="57"/>
      <c r="I5" s="57"/>
      <c r="J5" s="57"/>
      <c r="K5" s="58"/>
      <c r="L5" s="57"/>
      <c r="M5" s="57"/>
      <c r="N5" s="57"/>
      <c r="O5" s="57"/>
      <c r="P5" s="57"/>
      <c r="Q5" s="57"/>
      <c r="R5" s="57"/>
      <c r="S5" s="57"/>
      <c r="T5" s="57"/>
      <c r="U5" s="57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</row>
    <row r="6" spans="1:58" s="40" customFormat="1" ht="18.75" x14ac:dyDescent="0.3">
      <c r="A6" s="10"/>
      <c r="B6" s="10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0"/>
      <c r="W6" s="10"/>
      <c r="X6" s="10"/>
      <c r="Y6" s="10"/>
      <c r="Z6" s="10"/>
      <c r="AA6" s="10"/>
      <c r="AB6" s="10"/>
      <c r="AC6" s="10"/>
      <c r="AD6" s="10"/>
    </row>
    <row r="7" spans="1:58" s="40" customFormat="1" ht="18.75" x14ac:dyDescent="0.3">
      <c r="A7" s="57" t="s">
        <v>247</v>
      </c>
      <c r="B7" s="57"/>
      <c r="C7" s="57"/>
      <c r="D7" s="57"/>
      <c r="E7" s="57"/>
      <c r="F7" s="57"/>
      <c r="G7" s="57"/>
      <c r="H7" s="57"/>
      <c r="I7" s="57"/>
      <c r="J7" s="57"/>
      <c r="K7" s="58"/>
      <c r="L7" s="57"/>
      <c r="M7" s="57"/>
      <c r="N7" s="57"/>
      <c r="O7" s="57"/>
      <c r="P7" s="57"/>
      <c r="Q7" s="57"/>
      <c r="R7" s="57"/>
      <c r="S7" s="57"/>
      <c r="T7" s="57"/>
      <c r="U7" s="57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</row>
    <row r="8" spans="1:58" s="9" customFormat="1" x14ac:dyDescent="0.25">
      <c r="A8" s="61" t="s">
        <v>246</v>
      </c>
      <c r="B8" s="61"/>
      <c r="C8" s="61"/>
      <c r="D8" s="61"/>
      <c r="E8" s="61"/>
      <c r="F8" s="61"/>
      <c r="G8" s="61"/>
      <c r="H8" s="61"/>
      <c r="I8" s="61"/>
      <c r="J8" s="61"/>
      <c r="K8" s="62"/>
      <c r="L8" s="61"/>
      <c r="M8" s="61"/>
      <c r="N8" s="61"/>
      <c r="O8" s="61"/>
      <c r="P8" s="61"/>
      <c r="Q8" s="61"/>
      <c r="R8" s="61"/>
      <c r="S8" s="61"/>
      <c r="T8" s="61"/>
      <c r="U8" s="6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</row>
    <row r="9" spans="1:58" s="9" customFormat="1" x14ac:dyDescent="0.25">
      <c r="A9" s="61"/>
      <c r="B9" s="61"/>
      <c r="C9" s="61"/>
      <c r="D9" s="61"/>
      <c r="E9" s="61"/>
      <c r="F9" s="61"/>
      <c r="G9" s="61"/>
      <c r="H9" s="61"/>
      <c r="I9" s="61"/>
      <c r="J9" s="61"/>
      <c r="K9" s="62"/>
      <c r="L9" s="61"/>
      <c r="M9" s="61"/>
      <c r="N9" s="61"/>
      <c r="O9" s="61"/>
      <c r="P9" s="61"/>
      <c r="Q9" s="61"/>
      <c r="R9" s="61"/>
      <c r="S9" s="61"/>
      <c r="T9" s="61"/>
      <c r="U9" s="61"/>
      <c r="V9" s="42"/>
      <c r="W9" s="42"/>
      <c r="X9" s="42"/>
      <c r="Y9" s="42"/>
      <c r="Z9" s="42"/>
      <c r="AA9" s="42"/>
      <c r="AB9" s="42"/>
      <c r="AC9" s="42"/>
      <c r="AD9" s="42"/>
    </row>
    <row r="10" spans="1:58" s="9" customFormat="1" ht="18.75" x14ac:dyDescent="0.3">
      <c r="A10" s="59" t="s">
        <v>286</v>
      </c>
      <c r="B10" s="59"/>
      <c r="C10" s="59"/>
      <c r="D10" s="59"/>
      <c r="E10" s="59"/>
      <c r="F10" s="59"/>
      <c r="G10" s="59"/>
      <c r="H10" s="59"/>
      <c r="I10" s="59"/>
      <c r="J10" s="59"/>
      <c r="K10" s="60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</row>
    <row r="11" spans="1:58" s="9" customFormat="1" ht="18.75" x14ac:dyDescent="0.3">
      <c r="A11" s="59" t="s">
        <v>284</v>
      </c>
      <c r="B11" s="59"/>
      <c r="C11" s="59"/>
      <c r="D11" s="59"/>
      <c r="E11" s="59"/>
      <c r="F11" s="59"/>
      <c r="G11" s="59"/>
      <c r="H11" s="59"/>
      <c r="I11" s="59"/>
      <c r="J11" s="59"/>
      <c r="K11" s="60"/>
      <c r="L11" s="59"/>
      <c r="M11" s="59"/>
      <c r="N11" s="59"/>
      <c r="O11" s="59"/>
      <c r="P11" s="59"/>
      <c r="Q11" s="59"/>
      <c r="R11" s="59"/>
      <c r="S11" s="59"/>
      <c r="T11" s="59"/>
      <c r="U11" s="59"/>
      <c r="AD11" s="36"/>
    </row>
    <row r="12" spans="1:58" s="9" customFormat="1" ht="18.75" x14ac:dyDescent="0.25">
      <c r="A12" s="73" t="s">
        <v>287</v>
      </c>
      <c r="B12" s="73"/>
      <c r="C12" s="73"/>
      <c r="D12" s="73"/>
      <c r="E12" s="73"/>
      <c r="F12" s="73"/>
      <c r="G12" s="73"/>
      <c r="H12" s="73"/>
      <c r="I12" s="73"/>
      <c r="J12" s="73"/>
      <c r="K12" s="74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</row>
    <row r="13" spans="1:58" s="9" customFormat="1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8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</row>
    <row r="14" spans="1:58" s="46" customFormat="1" ht="42.75" customHeight="1" x14ac:dyDescent="0.25">
      <c r="A14" s="63" t="s">
        <v>10</v>
      </c>
      <c r="B14" s="63" t="s">
        <v>11</v>
      </c>
      <c r="C14" s="63" t="s">
        <v>3</v>
      </c>
      <c r="D14" s="68" t="s">
        <v>13</v>
      </c>
      <c r="E14" s="63" t="s">
        <v>18</v>
      </c>
      <c r="F14" s="63"/>
      <c r="G14" s="63"/>
      <c r="H14" s="63"/>
      <c r="I14" s="63"/>
      <c r="J14" s="63"/>
      <c r="K14" s="63"/>
      <c r="L14" s="63"/>
      <c r="M14" s="63"/>
      <c r="N14" s="75" t="s">
        <v>12</v>
      </c>
      <c r="O14" s="76"/>
      <c r="P14" s="77"/>
      <c r="Q14" s="63" t="s">
        <v>9</v>
      </c>
      <c r="R14" s="63"/>
      <c r="S14" s="63"/>
      <c r="T14" s="63"/>
      <c r="U14" s="63"/>
    </row>
    <row r="15" spans="1:58" s="46" customFormat="1" ht="39.75" customHeight="1" x14ac:dyDescent="0.25">
      <c r="A15" s="71"/>
      <c r="B15" s="63"/>
      <c r="C15" s="63"/>
      <c r="D15" s="69"/>
      <c r="E15" s="64" t="s">
        <v>0</v>
      </c>
      <c r="F15" s="64" t="s">
        <v>1</v>
      </c>
      <c r="G15" s="64" t="s">
        <v>2</v>
      </c>
      <c r="H15" s="78" t="s">
        <v>5</v>
      </c>
      <c r="I15" s="78" t="s">
        <v>6</v>
      </c>
      <c r="J15" s="66" t="s">
        <v>351</v>
      </c>
      <c r="K15" s="66" t="s">
        <v>352</v>
      </c>
      <c r="L15" s="78" t="s">
        <v>4</v>
      </c>
      <c r="M15" s="64" t="s">
        <v>279</v>
      </c>
      <c r="N15" s="63" t="s">
        <v>7</v>
      </c>
      <c r="O15" s="63" t="s">
        <v>8</v>
      </c>
      <c r="P15" s="68" t="s">
        <v>14</v>
      </c>
      <c r="Q15" s="65" t="s">
        <v>244</v>
      </c>
      <c r="R15" s="79" t="s">
        <v>245</v>
      </c>
      <c r="S15" s="63" t="s">
        <v>15</v>
      </c>
      <c r="T15" s="63" t="s">
        <v>16</v>
      </c>
      <c r="U15" s="63" t="s">
        <v>17</v>
      </c>
    </row>
    <row r="16" spans="1:58" ht="157.5" customHeight="1" x14ac:dyDescent="0.25">
      <c r="A16" s="71"/>
      <c r="B16" s="63"/>
      <c r="C16" s="63"/>
      <c r="D16" s="70"/>
      <c r="E16" s="64"/>
      <c r="F16" s="64"/>
      <c r="G16" s="64"/>
      <c r="H16" s="78"/>
      <c r="I16" s="78"/>
      <c r="J16" s="67"/>
      <c r="K16" s="67"/>
      <c r="L16" s="78"/>
      <c r="M16" s="64"/>
      <c r="N16" s="63"/>
      <c r="O16" s="63"/>
      <c r="P16" s="70"/>
      <c r="Q16" s="65"/>
      <c r="R16" s="80"/>
      <c r="S16" s="63"/>
      <c r="T16" s="63"/>
      <c r="U16" s="63"/>
    </row>
    <row r="17" spans="1:21" ht="17.25" customHeight="1" x14ac:dyDescent="0.25">
      <c r="A17" s="25">
        <v>1</v>
      </c>
      <c r="B17" s="25">
        <v>2</v>
      </c>
      <c r="C17" s="25">
        <v>3</v>
      </c>
      <c r="D17" s="25">
        <v>4</v>
      </c>
      <c r="E17" s="25">
        <f t="shared" ref="E17:U17" si="0">D17+1</f>
        <v>5</v>
      </c>
      <c r="F17" s="25">
        <f t="shared" si="0"/>
        <v>6</v>
      </c>
      <c r="G17" s="25">
        <f t="shared" si="0"/>
        <v>7</v>
      </c>
      <c r="H17" s="25">
        <f t="shared" si="0"/>
        <v>8</v>
      </c>
      <c r="I17" s="25">
        <f t="shared" si="0"/>
        <v>9</v>
      </c>
      <c r="J17" s="25"/>
      <c r="K17" s="25"/>
      <c r="L17" s="25">
        <f>I17+1</f>
        <v>10</v>
      </c>
      <c r="M17" s="25">
        <f t="shared" si="0"/>
        <v>11</v>
      </c>
      <c r="N17" s="25">
        <f t="shared" si="0"/>
        <v>12</v>
      </c>
      <c r="O17" s="25">
        <f t="shared" si="0"/>
        <v>13</v>
      </c>
      <c r="P17" s="25">
        <f t="shared" ref="P17" si="1">O17+1</f>
        <v>14</v>
      </c>
      <c r="Q17" s="47">
        <f t="shared" ref="Q17" si="2">P17+1</f>
        <v>15</v>
      </c>
      <c r="R17" s="47">
        <v>16</v>
      </c>
      <c r="S17" s="25">
        <v>17</v>
      </c>
      <c r="T17" s="25">
        <f t="shared" ref="T17" si="3">S17+1</f>
        <v>18</v>
      </c>
      <c r="U17" s="25">
        <f t="shared" si="0"/>
        <v>19</v>
      </c>
    </row>
    <row r="18" spans="1:21" ht="31.5" x14ac:dyDescent="0.25">
      <c r="A18" s="30" t="s">
        <v>25</v>
      </c>
      <c r="B18" s="31" t="s">
        <v>26</v>
      </c>
      <c r="C18" s="11" t="s">
        <v>24</v>
      </c>
      <c r="D18" s="12" t="s">
        <v>278</v>
      </c>
      <c r="E18" s="27">
        <f>E19+E26+E34+E40</f>
        <v>0</v>
      </c>
      <c r="F18" s="27">
        <f t="shared" ref="F18:M18" si="4">F19+F26+F34+F40</f>
        <v>0</v>
      </c>
      <c r="G18" s="27">
        <f t="shared" si="4"/>
        <v>0</v>
      </c>
      <c r="H18" s="27">
        <f t="shared" si="4"/>
        <v>0</v>
      </c>
      <c r="I18" s="27">
        <f t="shared" si="4"/>
        <v>0</v>
      </c>
      <c r="J18" s="27">
        <f>J19+J26+J34+J40</f>
        <v>1126</v>
      </c>
      <c r="K18" s="27">
        <f>K19+K26+K34+K40</f>
        <v>5997</v>
      </c>
      <c r="L18" s="27">
        <f t="shared" si="4"/>
        <v>0</v>
      </c>
      <c r="M18" s="27">
        <f t="shared" si="4"/>
        <v>0</v>
      </c>
      <c r="N18" s="12" t="s">
        <v>278</v>
      </c>
      <c r="O18" s="12" t="s">
        <v>278</v>
      </c>
      <c r="P18" s="12" t="s">
        <v>278</v>
      </c>
      <c r="Q18" s="12" t="s">
        <v>278</v>
      </c>
      <c r="R18" s="12" t="s">
        <v>278</v>
      </c>
      <c r="S18" s="12" t="s">
        <v>278</v>
      </c>
      <c r="T18" s="12" t="s">
        <v>278</v>
      </c>
      <c r="U18" s="12" t="s">
        <v>278</v>
      </c>
    </row>
    <row r="19" spans="1:21" ht="63" x14ac:dyDescent="0.25">
      <c r="A19" s="30" t="s">
        <v>27</v>
      </c>
      <c r="B19" s="31" t="s">
        <v>28</v>
      </c>
      <c r="C19" s="11" t="s">
        <v>24</v>
      </c>
      <c r="D19" s="12" t="s">
        <v>278</v>
      </c>
      <c r="E19" s="27">
        <f>E42</f>
        <v>0</v>
      </c>
      <c r="F19" s="27">
        <f t="shared" ref="F19:M19" si="5">F42</f>
        <v>0</v>
      </c>
      <c r="G19" s="27">
        <f t="shared" si="5"/>
        <v>0</v>
      </c>
      <c r="H19" s="27">
        <f t="shared" si="5"/>
        <v>0</v>
      </c>
      <c r="I19" s="27">
        <f t="shared" si="5"/>
        <v>0</v>
      </c>
      <c r="J19" s="27">
        <f t="shared" si="5"/>
        <v>0</v>
      </c>
      <c r="K19" s="27">
        <f>K42</f>
        <v>5839</v>
      </c>
      <c r="L19" s="27">
        <f t="shared" si="5"/>
        <v>0</v>
      </c>
      <c r="M19" s="27">
        <f t="shared" si="5"/>
        <v>0</v>
      </c>
      <c r="N19" s="12" t="s">
        <v>278</v>
      </c>
      <c r="O19" s="12" t="s">
        <v>278</v>
      </c>
      <c r="P19" s="12" t="s">
        <v>278</v>
      </c>
      <c r="Q19" s="12" t="s">
        <v>278</v>
      </c>
      <c r="R19" s="12" t="s">
        <v>278</v>
      </c>
      <c r="S19" s="12" t="s">
        <v>278</v>
      </c>
      <c r="T19" s="12" t="s">
        <v>278</v>
      </c>
      <c r="U19" s="12" t="s">
        <v>278</v>
      </c>
    </row>
    <row r="20" spans="1:21" x14ac:dyDescent="0.25">
      <c r="A20" s="30" t="s">
        <v>29</v>
      </c>
      <c r="B20" s="31" t="s">
        <v>30</v>
      </c>
      <c r="C20" s="11" t="s">
        <v>24</v>
      </c>
      <c r="D20" s="12" t="s">
        <v>278</v>
      </c>
      <c r="E20" s="27">
        <f>E43</f>
        <v>0</v>
      </c>
      <c r="F20" s="27">
        <f t="shared" ref="F20:M20" si="6">F43</f>
        <v>0</v>
      </c>
      <c r="G20" s="27">
        <f t="shared" si="6"/>
        <v>0</v>
      </c>
      <c r="H20" s="27">
        <f t="shared" si="6"/>
        <v>0</v>
      </c>
      <c r="I20" s="27">
        <f t="shared" si="6"/>
        <v>0</v>
      </c>
      <c r="J20" s="27">
        <f t="shared" si="6"/>
        <v>0</v>
      </c>
      <c r="K20" s="27">
        <f>K43</f>
        <v>1</v>
      </c>
      <c r="L20" s="27">
        <f t="shared" si="6"/>
        <v>0</v>
      </c>
      <c r="M20" s="27">
        <f t="shared" si="6"/>
        <v>0</v>
      </c>
      <c r="N20" s="12" t="s">
        <v>278</v>
      </c>
      <c r="O20" s="12" t="s">
        <v>278</v>
      </c>
      <c r="P20" s="12" t="s">
        <v>278</v>
      </c>
      <c r="Q20" s="12" t="s">
        <v>278</v>
      </c>
      <c r="R20" s="12" t="s">
        <v>278</v>
      </c>
      <c r="S20" s="12" t="s">
        <v>278</v>
      </c>
      <c r="T20" s="12" t="s">
        <v>278</v>
      </c>
      <c r="U20" s="12" t="s">
        <v>278</v>
      </c>
    </row>
    <row r="21" spans="1:21" ht="31.5" x14ac:dyDescent="0.25">
      <c r="A21" s="30" t="s">
        <v>31</v>
      </c>
      <c r="B21" s="31" t="s">
        <v>32</v>
      </c>
      <c r="C21" s="11" t="s">
        <v>24</v>
      </c>
      <c r="D21" s="12" t="s">
        <v>278</v>
      </c>
      <c r="E21" s="27">
        <f>E63</f>
        <v>0</v>
      </c>
      <c r="F21" s="27">
        <f t="shared" ref="F21:M21" si="7">F63</f>
        <v>0</v>
      </c>
      <c r="G21" s="27">
        <f t="shared" si="7"/>
        <v>0</v>
      </c>
      <c r="H21" s="27">
        <f t="shared" si="7"/>
        <v>0</v>
      </c>
      <c r="I21" s="27">
        <f t="shared" si="7"/>
        <v>0</v>
      </c>
      <c r="J21" s="27">
        <f t="shared" si="7"/>
        <v>0</v>
      </c>
      <c r="K21" s="27">
        <f t="shared" si="7"/>
        <v>5831</v>
      </c>
      <c r="L21" s="27">
        <f t="shared" si="7"/>
        <v>0</v>
      </c>
      <c r="M21" s="27">
        <f t="shared" si="7"/>
        <v>0</v>
      </c>
      <c r="N21" s="12" t="s">
        <v>278</v>
      </c>
      <c r="O21" s="12" t="s">
        <v>278</v>
      </c>
      <c r="P21" s="12" t="s">
        <v>278</v>
      </c>
      <c r="Q21" s="12" t="s">
        <v>278</v>
      </c>
      <c r="R21" s="12" t="s">
        <v>278</v>
      </c>
      <c r="S21" s="12" t="s">
        <v>278</v>
      </c>
      <c r="T21" s="12" t="s">
        <v>278</v>
      </c>
      <c r="U21" s="12" t="s">
        <v>278</v>
      </c>
    </row>
    <row r="22" spans="1:21" ht="63" x14ac:dyDescent="0.25">
      <c r="A22" s="30" t="s">
        <v>33</v>
      </c>
      <c r="B22" s="31" t="s">
        <v>34</v>
      </c>
      <c r="C22" s="11" t="s">
        <v>24</v>
      </c>
      <c r="D22" s="12" t="s">
        <v>278</v>
      </c>
      <c r="E22" s="27">
        <f>E77</f>
        <v>0</v>
      </c>
      <c r="F22" s="27">
        <f t="shared" ref="F22:M22" si="8">F77</f>
        <v>0</v>
      </c>
      <c r="G22" s="27">
        <f t="shared" si="8"/>
        <v>0</v>
      </c>
      <c r="H22" s="27">
        <f t="shared" si="8"/>
        <v>0</v>
      </c>
      <c r="I22" s="27">
        <f t="shared" si="8"/>
        <v>0</v>
      </c>
      <c r="J22" s="27">
        <f t="shared" si="8"/>
        <v>0</v>
      </c>
      <c r="K22" s="27">
        <f>K77</f>
        <v>0</v>
      </c>
      <c r="L22" s="27">
        <f t="shared" si="8"/>
        <v>0</v>
      </c>
      <c r="M22" s="27">
        <f t="shared" si="8"/>
        <v>0</v>
      </c>
      <c r="N22" s="12" t="s">
        <v>278</v>
      </c>
      <c r="O22" s="12" t="s">
        <v>278</v>
      </c>
      <c r="P22" s="12" t="s">
        <v>278</v>
      </c>
      <c r="Q22" s="12" t="s">
        <v>278</v>
      </c>
      <c r="R22" s="12" t="s">
        <v>278</v>
      </c>
      <c r="S22" s="12" t="s">
        <v>278</v>
      </c>
      <c r="T22" s="12" t="s">
        <v>278</v>
      </c>
      <c r="U22" s="12" t="s">
        <v>278</v>
      </c>
    </row>
    <row r="23" spans="1:21" ht="31.5" x14ac:dyDescent="0.25">
      <c r="A23" s="30" t="s">
        <v>35</v>
      </c>
      <c r="B23" s="31" t="s">
        <v>36</v>
      </c>
      <c r="C23" s="11" t="s">
        <v>24</v>
      </c>
      <c r="D23" s="12" t="s">
        <v>278</v>
      </c>
      <c r="E23" s="27">
        <f>E82</f>
        <v>0</v>
      </c>
      <c r="F23" s="27">
        <f t="shared" ref="F23:M23" si="9">F82</f>
        <v>0</v>
      </c>
      <c r="G23" s="27">
        <f t="shared" si="9"/>
        <v>0</v>
      </c>
      <c r="H23" s="27">
        <f t="shared" si="9"/>
        <v>0</v>
      </c>
      <c r="I23" s="27">
        <f t="shared" si="9"/>
        <v>0</v>
      </c>
      <c r="J23" s="27">
        <f t="shared" si="9"/>
        <v>0</v>
      </c>
      <c r="K23" s="27">
        <f t="shared" si="9"/>
        <v>0</v>
      </c>
      <c r="L23" s="27">
        <f t="shared" si="9"/>
        <v>0</v>
      </c>
      <c r="M23" s="27">
        <f t="shared" si="9"/>
        <v>0</v>
      </c>
      <c r="N23" s="12" t="s">
        <v>278</v>
      </c>
      <c r="O23" s="12" t="s">
        <v>278</v>
      </c>
      <c r="P23" s="12" t="s">
        <v>278</v>
      </c>
      <c r="Q23" s="12" t="s">
        <v>278</v>
      </c>
      <c r="R23" s="12" t="s">
        <v>278</v>
      </c>
      <c r="S23" s="12" t="s">
        <v>278</v>
      </c>
      <c r="T23" s="12" t="s">
        <v>278</v>
      </c>
      <c r="U23" s="12" t="s">
        <v>278</v>
      </c>
    </row>
    <row r="24" spans="1:21" ht="47.25" x14ac:dyDescent="0.25">
      <c r="A24" s="30" t="s">
        <v>37</v>
      </c>
      <c r="B24" s="31" t="s">
        <v>38</v>
      </c>
      <c r="C24" s="11" t="s">
        <v>24</v>
      </c>
      <c r="D24" s="12" t="s">
        <v>278</v>
      </c>
      <c r="E24" s="27">
        <f>E83</f>
        <v>0</v>
      </c>
      <c r="F24" s="27">
        <f t="shared" ref="F24:M24" si="10">F83</f>
        <v>0</v>
      </c>
      <c r="G24" s="27">
        <f t="shared" si="10"/>
        <v>0</v>
      </c>
      <c r="H24" s="27">
        <f t="shared" si="10"/>
        <v>0</v>
      </c>
      <c r="I24" s="27">
        <f t="shared" si="10"/>
        <v>0</v>
      </c>
      <c r="J24" s="27">
        <f t="shared" si="10"/>
        <v>0</v>
      </c>
      <c r="K24" s="27">
        <f t="shared" si="10"/>
        <v>0</v>
      </c>
      <c r="L24" s="27">
        <f t="shared" si="10"/>
        <v>0</v>
      </c>
      <c r="M24" s="27">
        <f t="shared" si="10"/>
        <v>0</v>
      </c>
      <c r="N24" s="12" t="s">
        <v>278</v>
      </c>
      <c r="O24" s="12" t="s">
        <v>278</v>
      </c>
      <c r="P24" s="12" t="s">
        <v>278</v>
      </c>
      <c r="Q24" s="12" t="s">
        <v>278</v>
      </c>
      <c r="R24" s="12" t="s">
        <v>278</v>
      </c>
      <c r="S24" s="12" t="s">
        <v>278</v>
      </c>
      <c r="T24" s="12" t="s">
        <v>278</v>
      </c>
      <c r="U24" s="12" t="s">
        <v>278</v>
      </c>
    </row>
    <row r="25" spans="1:21" x14ac:dyDescent="0.25">
      <c r="A25" s="30" t="s">
        <v>39</v>
      </c>
      <c r="B25" s="31" t="s">
        <v>40</v>
      </c>
      <c r="C25" s="11" t="s">
        <v>24</v>
      </c>
      <c r="D25" s="12" t="s">
        <v>278</v>
      </c>
      <c r="E25" s="27">
        <f>E84</f>
        <v>0</v>
      </c>
      <c r="F25" s="27">
        <f t="shared" ref="F25:M25" si="11">F84</f>
        <v>0</v>
      </c>
      <c r="G25" s="27">
        <f t="shared" si="11"/>
        <v>0</v>
      </c>
      <c r="H25" s="27">
        <f t="shared" si="11"/>
        <v>0</v>
      </c>
      <c r="I25" s="27">
        <f t="shared" si="11"/>
        <v>0</v>
      </c>
      <c r="J25" s="27">
        <f t="shared" si="11"/>
        <v>0</v>
      </c>
      <c r="K25" s="27">
        <f t="shared" si="11"/>
        <v>7</v>
      </c>
      <c r="L25" s="27">
        <f t="shared" si="11"/>
        <v>0</v>
      </c>
      <c r="M25" s="27">
        <f t="shared" si="11"/>
        <v>0</v>
      </c>
      <c r="N25" s="12" t="s">
        <v>278</v>
      </c>
      <c r="O25" s="12" t="s">
        <v>278</v>
      </c>
      <c r="P25" s="12" t="s">
        <v>278</v>
      </c>
      <c r="Q25" s="12" t="s">
        <v>278</v>
      </c>
      <c r="R25" s="12" t="s">
        <v>278</v>
      </c>
      <c r="S25" s="12" t="s">
        <v>278</v>
      </c>
      <c r="T25" s="12" t="s">
        <v>278</v>
      </c>
      <c r="U25" s="12" t="s">
        <v>278</v>
      </c>
    </row>
    <row r="26" spans="1:21" ht="47.25" x14ac:dyDescent="0.25">
      <c r="A26" s="30" t="s">
        <v>41</v>
      </c>
      <c r="B26" s="31" t="s">
        <v>42</v>
      </c>
      <c r="C26" s="11" t="s">
        <v>24</v>
      </c>
      <c r="D26" s="12" t="s">
        <v>278</v>
      </c>
      <c r="E26" s="27">
        <f>E27+E28+E29+E30+E31+E32+E33</f>
        <v>0</v>
      </c>
      <c r="F26" s="27">
        <f t="shared" ref="F26:M26" si="12">F27+F28+F29+F30+F31+F32+F33</f>
        <v>0</v>
      </c>
      <c r="G26" s="27">
        <f t="shared" si="12"/>
        <v>0</v>
      </c>
      <c r="H26" s="27">
        <f t="shared" si="12"/>
        <v>0</v>
      </c>
      <c r="I26" s="27">
        <f t="shared" si="12"/>
        <v>0</v>
      </c>
      <c r="J26" s="27">
        <f>J27+J28+J29+J30+J31+J32+J33</f>
        <v>1126</v>
      </c>
      <c r="K26" s="27">
        <f>K27+K28+K29+K30+K31+K32+K33</f>
        <v>158</v>
      </c>
      <c r="L26" s="27">
        <f t="shared" si="12"/>
        <v>0</v>
      </c>
      <c r="M26" s="27">
        <f t="shared" si="12"/>
        <v>0</v>
      </c>
      <c r="N26" s="12" t="s">
        <v>278</v>
      </c>
      <c r="O26" s="12" t="s">
        <v>278</v>
      </c>
      <c r="P26" s="12" t="s">
        <v>278</v>
      </c>
      <c r="Q26" s="12" t="s">
        <v>278</v>
      </c>
      <c r="R26" s="12" t="s">
        <v>278</v>
      </c>
      <c r="S26" s="12" t="s">
        <v>278</v>
      </c>
      <c r="T26" s="12" t="s">
        <v>278</v>
      </c>
      <c r="U26" s="12" t="s">
        <v>278</v>
      </c>
    </row>
    <row r="27" spans="1:21" ht="31.5" x14ac:dyDescent="0.25">
      <c r="A27" s="30" t="s">
        <v>43</v>
      </c>
      <c r="B27" s="31" t="s">
        <v>44</v>
      </c>
      <c r="C27" s="11" t="s">
        <v>24</v>
      </c>
      <c r="D27" s="12" t="s">
        <v>278</v>
      </c>
      <c r="E27" s="27">
        <f>E94</f>
        <v>0</v>
      </c>
      <c r="F27" s="27">
        <f t="shared" ref="F27:M27" si="13">F94</f>
        <v>0</v>
      </c>
      <c r="G27" s="27">
        <f t="shared" si="13"/>
        <v>0</v>
      </c>
      <c r="H27" s="27">
        <f t="shared" si="13"/>
        <v>0</v>
      </c>
      <c r="I27" s="27">
        <f t="shared" si="13"/>
        <v>0</v>
      </c>
      <c r="J27" s="27">
        <f t="shared" si="13"/>
        <v>0</v>
      </c>
      <c r="K27" s="27">
        <f t="shared" si="13"/>
        <v>0</v>
      </c>
      <c r="L27" s="27">
        <f t="shared" si="13"/>
        <v>0</v>
      </c>
      <c r="M27" s="27">
        <f t="shared" si="13"/>
        <v>0</v>
      </c>
      <c r="N27" s="12" t="s">
        <v>278</v>
      </c>
      <c r="O27" s="12" t="s">
        <v>278</v>
      </c>
      <c r="P27" s="12" t="s">
        <v>278</v>
      </c>
      <c r="Q27" s="12" t="s">
        <v>278</v>
      </c>
      <c r="R27" s="12" t="s">
        <v>278</v>
      </c>
      <c r="S27" s="12" t="s">
        <v>278</v>
      </c>
      <c r="T27" s="12" t="s">
        <v>278</v>
      </c>
      <c r="U27" s="12" t="s">
        <v>278</v>
      </c>
    </row>
    <row r="28" spans="1:21" x14ac:dyDescent="0.25">
      <c r="A28" s="30" t="s">
        <v>45</v>
      </c>
      <c r="B28" s="31" t="s">
        <v>46</v>
      </c>
      <c r="C28" s="11" t="s">
        <v>24</v>
      </c>
      <c r="D28" s="12" t="s">
        <v>278</v>
      </c>
      <c r="E28" s="27">
        <f>E108</f>
        <v>0</v>
      </c>
      <c r="F28" s="27">
        <f t="shared" ref="F28:M28" si="14">F108</f>
        <v>0</v>
      </c>
      <c r="G28" s="27">
        <f t="shared" si="14"/>
        <v>0</v>
      </c>
      <c r="H28" s="27">
        <f t="shared" si="14"/>
        <v>0</v>
      </c>
      <c r="I28" s="27">
        <f t="shared" si="14"/>
        <v>0</v>
      </c>
      <c r="J28" s="27">
        <f>J108</f>
        <v>0</v>
      </c>
      <c r="K28" s="27">
        <f t="shared" si="14"/>
        <v>0</v>
      </c>
      <c r="L28" s="27">
        <f t="shared" si="14"/>
        <v>0</v>
      </c>
      <c r="M28" s="27">
        <f t="shared" si="14"/>
        <v>0</v>
      </c>
      <c r="N28" s="12" t="s">
        <v>278</v>
      </c>
      <c r="O28" s="12" t="s">
        <v>278</v>
      </c>
      <c r="P28" s="12" t="s">
        <v>278</v>
      </c>
      <c r="Q28" s="12" t="s">
        <v>278</v>
      </c>
      <c r="R28" s="12" t="s">
        <v>278</v>
      </c>
      <c r="S28" s="12" t="s">
        <v>278</v>
      </c>
      <c r="T28" s="12" t="s">
        <v>278</v>
      </c>
      <c r="U28" s="12" t="s">
        <v>278</v>
      </c>
    </row>
    <row r="29" spans="1:21" ht="31.5" x14ac:dyDescent="0.25">
      <c r="A29" s="30" t="s">
        <v>47</v>
      </c>
      <c r="B29" s="31" t="s">
        <v>48</v>
      </c>
      <c r="C29" s="11" t="s">
        <v>24</v>
      </c>
      <c r="D29" s="12" t="s">
        <v>278</v>
      </c>
      <c r="E29" s="27">
        <f>E116</f>
        <v>0</v>
      </c>
      <c r="F29" s="27">
        <f t="shared" ref="F29:M29" si="15">F116</f>
        <v>0</v>
      </c>
      <c r="G29" s="27">
        <f t="shared" si="15"/>
        <v>0</v>
      </c>
      <c r="H29" s="27">
        <f t="shared" si="15"/>
        <v>0</v>
      </c>
      <c r="I29" s="27">
        <f t="shared" si="15"/>
        <v>0</v>
      </c>
      <c r="J29" s="27">
        <f t="shared" si="15"/>
        <v>0</v>
      </c>
      <c r="K29" s="27">
        <f>K116</f>
        <v>1</v>
      </c>
      <c r="L29" s="27">
        <f t="shared" si="15"/>
        <v>0</v>
      </c>
      <c r="M29" s="27">
        <f t="shared" si="15"/>
        <v>0</v>
      </c>
      <c r="N29" s="12" t="s">
        <v>278</v>
      </c>
      <c r="O29" s="12" t="s">
        <v>278</v>
      </c>
      <c r="P29" s="12" t="s">
        <v>278</v>
      </c>
      <c r="Q29" s="12" t="s">
        <v>278</v>
      </c>
      <c r="R29" s="12" t="s">
        <v>278</v>
      </c>
      <c r="S29" s="12" t="s">
        <v>278</v>
      </c>
      <c r="T29" s="12" t="s">
        <v>278</v>
      </c>
      <c r="U29" s="12" t="s">
        <v>278</v>
      </c>
    </row>
    <row r="30" spans="1:21" ht="47.25" x14ac:dyDescent="0.25">
      <c r="A30" s="30" t="s">
        <v>49</v>
      </c>
      <c r="B30" s="31" t="s">
        <v>50</v>
      </c>
      <c r="C30" s="11" t="s">
        <v>24</v>
      </c>
      <c r="D30" s="12" t="s">
        <v>278</v>
      </c>
      <c r="E30" s="27">
        <f>E126</f>
        <v>0</v>
      </c>
      <c r="F30" s="27">
        <f t="shared" ref="F30:M30" si="16">F126</f>
        <v>0</v>
      </c>
      <c r="G30" s="27">
        <f t="shared" si="16"/>
        <v>0</v>
      </c>
      <c r="H30" s="27">
        <f t="shared" si="16"/>
        <v>0</v>
      </c>
      <c r="I30" s="27">
        <f t="shared" si="16"/>
        <v>0</v>
      </c>
      <c r="J30" s="27">
        <f t="shared" si="16"/>
        <v>0</v>
      </c>
      <c r="K30" s="27">
        <f t="shared" si="16"/>
        <v>0</v>
      </c>
      <c r="L30" s="27">
        <f t="shared" si="16"/>
        <v>0</v>
      </c>
      <c r="M30" s="27">
        <f t="shared" si="16"/>
        <v>0</v>
      </c>
      <c r="N30" s="12" t="s">
        <v>278</v>
      </c>
      <c r="O30" s="12" t="s">
        <v>278</v>
      </c>
      <c r="P30" s="12" t="s">
        <v>278</v>
      </c>
      <c r="Q30" s="12" t="s">
        <v>278</v>
      </c>
      <c r="R30" s="12" t="s">
        <v>278</v>
      </c>
      <c r="S30" s="12" t="s">
        <v>278</v>
      </c>
      <c r="T30" s="12" t="s">
        <v>278</v>
      </c>
      <c r="U30" s="12" t="s">
        <v>278</v>
      </c>
    </row>
    <row r="31" spans="1:21" x14ac:dyDescent="0.25">
      <c r="A31" s="30" t="s">
        <v>51</v>
      </c>
      <c r="B31" s="31" t="s">
        <v>52</v>
      </c>
      <c r="C31" s="11" t="s">
        <v>24</v>
      </c>
      <c r="D31" s="12" t="s">
        <v>278</v>
      </c>
      <c r="E31" s="27">
        <f>E133</f>
        <v>0</v>
      </c>
      <c r="F31" s="27">
        <f t="shared" ref="F31:M31" si="17">F133</f>
        <v>0</v>
      </c>
      <c r="G31" s="27">
        <f t="shared" si="17"/>
        <v>0</v>
      </c>
      <c r="H31" s="27">
        <f t="shared" si="17"/>
        <v>0</v>
      </c>
      <c r="I31" s="27">
        <f t="shared" si="17"/>
        <v>0</v>
      </c>
      <c r="J31" s="27">
        <f t="shared" si="17"/>
        <v>1126</v>
      </c>
      <c r="K31" s="27">
        <f t="shared" si="17"/>
        <v>1</v>
      </c>
      <c r="L31" s="27">
        <f t="shared" si="17"/>
        <v>0</v>
      </c>
      <c r="M31" s="27">
        <f t="shared" si="17"/>
        <v>0</v>
      </c>
      <c r="N31" s="12" t="s">
        <v>278</v>
      </c>
      <c r="O31" s="12" t="s">
        <v>278</v>
      </c>
      <c r="P31" s="12" t="s">
        <v>278</v>
      </c>
      <c r="Q31" s="12" t="s">
        <v>278</v>
      </c>
      <c r="R31" s="12" t="s">
        <v>278</v>
      </c>
      <c r="S31" s="12" t="s">
        <v>278</v>
      </c>
      <c r="T31" s="12" t="s">
        <v>278</v>
      </c>
      <c r="U31" s="12" t="s">
        <v>278</v>
      </c>
    </row>
    <row r="32" spans="1:21" ht="47.25" x14ac:dyDescent="0.25">
      <c r="A32" s="30" t="s">
        <v>53</v>
      </c>
      <c r="B32" s="31" t="s">
        <v>38</v>
      </c>
      <c r="C32" s="11" t="s">
        <v>24</v>
      </c>
      <c r="D32" s="12" t="s">
        <v>278</v>
      </c>
      <c r="E32" s="27">
        <f>E141</f>
        <v>0</v>
      </c>
      <c r="F32" s="27">
        <f t="shared" ref="F32:M32" si="18">F141</f>
        <v>0</v>
      </c>
      <c r="G32" s="27">
        <f t="shared" si="18"/>
        <v>0</v>
      </c>
      <c r="H32" s="27">
        <f t="shared" si="18"/>
        <v>0</v>
      </c>
      <c r="I32" s="27">
        <f t="shared" si="18"/>
        <v>0</v>
      </c>
      <c r="J32" s="27">
        <f t="shared" si="18"/>
        <v>0</v>
      </c>
      <c r="K32" s="27">
        <f t="shared" si="18"/>
        <v>0</v>
      </c>
      <c r="L32" s="27">
        <f t="shared" si="18"/>
        <v>0</v>
      </c>
      <c r="M32" s="27">
        <f t="shared" si="18"/>
        <v>0</v>
      </c>
      <c r="N32" s="12" t="s">
        <v>278</v>
      </c>
      <c r="O32" s="12" t="s">
        <v>278</v>
      </c>
      <c r="P32" s="12" t="s">
        <v>278</v>
      </c>
      <c r="Q32" s="12" t="s">
        <v>278</v>
      </c>
      <c r="R32" s="12" t="s">
        <v>278</v>
      </c>
      <c r="S32" s="12" t="s">
        <v>278</v>
      </c>
      <c r="T32" s="12" t="s">
        <v>278</v>
      </c>
      <c r="U32" s="12" t="s">
        <v>278</v>
      </c>
    </row>
    <row r="33" spans="1:21" x14ac:dyDescent="0.25">
      <c r="A33" s="30" t="s">
        <v>54</v>
      </c>
      <c r="B33" s="31" t="s">
        <v>40</v>
      </c>
      <c r="C33" s="11" t="s">
        <v>24</v>
      </c>
      <c r="D33" s="12" t="s">
        <v>278</v>
      </c>
      <c r="E33" s="27">
        <f>E142</f>
        <v>0</v>
      </c>
      <c r="F33" s="27">
        <f t="shared" ref="F33:M33" si="19">F142</f>
        <v>0</v>
      </c>
      <c r="G33" s="27">
        <f t="shared" si="19"/>
        <v>0</v>
      </c>
      <c r="H33" s="27">
        <f t="shared" si="19"/>
        <v>0</v>
      </c>
      <c r="I33" s="27">
        <f t="shared" si="19"/>
        <v>0</v>
      </c>
      <c r="J33" s="27">
        <f t="shared" si="19"/>
        <v>0</v>
      </c>
      <c r="K33" s="27">
        <f t="shared" si="19"/>
        <v>156</v>
      </c>
      <c r="L33" s="27">
        <f t="shared" si="19"/>
        <v>0</v>
      </c>
      <c r="M33" s="27">
        <f t="shared" si="19"/>
        <v>0</v>
      </c>
      <c r="N33" s="12" t="s">
        <v>278</v>
      </c>
      <c r="O33" s="12" t="s">
        <v>278</v>
      </c>
      <c r="P33" s="12" t="s">
        <v>278</v>
      </c>
      <c r="Q33" s="12" t="s">
        <v>278</v>
      </c>
      <c r="R33" s="12" t="s">
        <v>278</v>
      </c>
      <c r="S33" s="12" t="s">
        <v>278</v>
      </c>
      <c r="T33" s="12" t="s">
        <v>278</v>
      </c>
      <c r="U33" s="12" t="s">
        <v>278</v>
      </c>
    </row>
    <row r="34" spans="1:21" ht="78.75" x14ac:dyDescent="0.25">
      <c r="A34" s="30" t="s">
        <v>55</v>
      </c>
      <c r="B34" s="31" t="s">
        <v>56</v>
      </c>
      <c r="C34" s="11" t="s">
        <v>24</v>
      </c>
      <c r="D34" s="12" t="s">
        <v>278</v>
      </c>
      <c r="E34" s="27">
        <f>E35+E36+E37+E38+E39</f>
        <v>0</v>
      </c>
      <c r="F34" s="27">
        <f t="shared" ref="F34:M34" si="20">F35+F36+F37+F38+F39</f>
        <v>0</v>
      </c>
      <c r="G34" s="27">
        <f t="shared" si="20"/>
        <v>0</v>
      </c>
      <c r="H34" s="27">
        <f t="shared" si="20"/>
        <v>0</v>
      </c>
      <c r="I34" s="27">
        <f t="shared" si="20"/>
        <v>0</v>
      </c>
      <c r="J34" s="27">
        <f t="shared" si="20"/>
        <v>0</v>
      </c>
      <c r="K34" s="27">
        <f t="shared" si="20"/>
        <v>0</v>
      </c>
      <c r="L34" s="27">
        <f t="shared" si="20"/>
        <v>0</v>
      </c>
      <c r="M34" s="27">
        <f t="shared" si="20"/>
        <v>0</v>
      </c>
      <c r="N34" s="12" t="s">
        <v>278</v>
      </c>
      <c r="O34" s="12" t="s">
        <v>278</v>
      </c>
      <c r="P34" s="12" t="s">
        <v>278</v>
      </c>
      <c r="Q34" s="12" t="s">
        <v>278</v>
      </c>
      <c r="R34" s="12" t="s">
        <v>278</v>
      </c>
      <c r="S34" s="12" t="s">
        <v>278</v>
      </c>
      <c r="T34" s="12" t="s">
        <v>278</v>
      </c>
      <c r="U34" s="12" t="s">
        <v>278</v>
      </c>
    </row>
    <row r="35" spans="1:21" x14ac:dyDescent="0.25">
      <c r="A35" s="30" t="s">
        <v>57</v>
      </c>
      <c r="B35" s="31" t="s">
        <v>46</v>
      </c>
      <c r="C35" s="11" t="s">
        <v>24</v>
      </c>
      <c r="D35" s="12" t="s">
        <v>278</v>
      </c>
      <c r="E35" s="27">
        <f>E168</f>
        <v>0</v>
      </c>
      <c r="F35" s="27">
        <f t="shared" ref="F35:M35" si="21">F168</f>
        <v>0</v>
      </c>
      <c r="G35" s="27">
        <f t="shared" si="21"/>
        <v>0</v>
      </c>
      <c r="H35" s="27">
        <f t="shared" si="21"/>
        <v>0</v>
      </c>
      <c r="I35" s="27">
        <f t="shared" si="21"/>
        <v>0</v>
      </c>
      <c r="J35" s="27">
        <f t="shared" si="21"/>
        <v>0</v>
      </c>
      <c r="K35" s="27">
        <f t="shared" si="21"/>
        <v>0</v>
      </c>
      <c r="L35" s="27">
        <f t="shared" si="21"/>
        <v>0</v>
      </c>
      <c r="M35" s="27">
        <f t="shared" si="21"/>
        <v>0</v>
      </c>
      <c r="N35" s="12" t="s">
        <v>278</v>
      </c>
      <c r="O35" s="12" t="s">
        <v>278</v>
      </c>
      <c r="P35" s="12" t="s">
        <v>278</v>
      </c>
      <c r="Q35" s="12" t="s">
        <v>278</v>
      </c>
      <c r="R35" s="12" t="s">
        <v>278</v>
      </c>
      <c r="S35" s="12" t="s">
        <v>278</v>
      </c>
      <c r="T35" s="12" t="s">
        <v>278</v>
      </c>
      <c r="U35" s="12" t="s">
        <v>278</v>
      </c>
    </row>
    <row r="36" spans="1:21" ht="31.5" x14ac:dyDescent="0.25">
      <c r="A36" s="30" t="s">
        <v>58</v>
      </c>
      <c r="B36" s="31" t="s">
        <v>59</v>
      </c>
      <c r="C36" s="11" t="s">
        <v>24</v>
      </c>
      <c r="D36" s="12" t="s">
        <v>278</v>
      </c>
      <c r="E36" s="27">
        <f>E174</f>
        <v>0</v>
      </c>
      <c r="F36" s="27">
        <f t="shared" ref="F36:M36" si="22">F174</f>
        <v>0</v>
      </c>
      <c r="G36" s="27">
        <f t="shared" si="22"/>
        <v>0</v>
      </c>
      <c r="H36" s="27">
        <f t="shared" si="22"/>
        <v>0</v>
      </c>
      <c r="I36" s="27">
        <f t="shared" si="22"/>
        <v>0</v>
      </c>
      <c r="J36" s="27">
        <f t="shared" si="22"/>
        <v>0</v>
      </c>
      <c r="K36" s="27">
        <f t="shared" si="22"/>
        <v>0</v>
      </c>
      <c r="L36" s="27">
        <f t="shared" si="22"/>
        <v>0</v>
      </c>
      <c r="M36" s="27">
        <f t="shared" si="22"/>
        <v>0</v>
      </c>
      <c r="N36" s="12" t="s">
        <v>278</v>
      </c>
      <c r="O36" s="12" t="s">
        <v>278</v>
      </c>
      <c r="P36" s="12" t="s">
        <v>278</v>
      </c>
      <c r="Q36" s="12" t="s">
        <v>278</v>
      </c>
      <c r="R36" s="12" t="s">
        <v>278</v>
      </c>
      <c r="S36" s="12" t="s">
        <v>278</v>
      </c>
      <c r="T36" s="12" t="s">
        <v>278</v>
      </c>
      <c r="U36" s="12" t="s">
        <v>278</v>
      </c>
    </row>
    <row r="37" spans="1:21" ht="31.5" x14ac:dyDescent="0.25">
      <c r="A37" s="30" t="s">
        <v>60</v>
      </c>
      <c r="B37" s="31" t="s">
        <v>61</v>
      </c>
      <c r="C37" s="11" t="s">
        <v>24</v>
      </c>
      <c r="D37" s="12" t="s">
        <v>278</v>
      </c>
      <c r="E37" s="27">
        <f>E181</f>
        <v>0</v>
      </c>
      <c r="F37" s="27">
        <f t="shared" ref="F37:M37" si="23">F181</f>
        <v>0</v>
      </c>
      <c r="G37" s="27">
        <f t="shared" si="23"/>
        <v>0</v>
      </c>
      <c r="H37" s="27">
        <f t="shared" si="23"/>
        <v>0</v>
      </c>
      <c r="I37" s="27">
        <f t="shared" si="23"/>
        <v>0</v>
      </c>
      <c r="J37" s="27">
        <f t="shared" si="23"/>
        <v>0</v>
      </c>
      <c r="K37" s="27">
        <f t="shared" si="23"/>
        <v>0</v>
      </c>
      <c r="L37" s="27">
        <f t="shared" si="23"/>
        <v>0</v>
      </c>
      <c r="M37" s="27">
        <f t="shared" si="23"/>
        <v>0</v>
      </c>
      <c r="N37" s="12" t="s">
        <v>278</v>
      </c>
      <c r="O37" s="12" t="s">
        <v>278</v>
      </c>
      <c r="P37" s="12" t="s">
        <v>278</v>
      </c>
      <c r="Q37" s="12" t="s">
        <v>278</v>
      </c>
      <c r="R37" s="12" t="s">
        <v>278</v>
      </c>
      <c r="S37" s="12" t="s">
        <v>278</v>
      </c>
      <c r="T37" s="12" t="s">
        <v>278</v>
      </c>
      <c r="U37" s="12" t="s">
        <v>278</v>
      </c>
    </row>
    <row r="38" spans="1:21" ht="47.25" x14ac:dyDescent="0.25">
      <c r="A38" s="30" t="s">
        <v>62</v>
      </c>
      <c r="B38" s="31" t="s">
        <v>38</v>
      </c>
      <c r="C38" s="11" t="s">
        <v>24</v>
      </c>
      <c r="D38" s="12" t="s">
        <v>278</v>
      </c>
      <c r="E38" s="27">
        <f>E188</f>
        <v>0</v>
      </c>
      <c r="F38" s="27">
        <f t="shared" ref="F38:M38" si="24">F188</f>
        <v>0</v>
      </c>
      <c r="G38" s="27">
        <f t="shared" si="24"/>
        <v>0</v>
      </c>
      <c r="H38" s="27">
        <f t="shared" si="24"/>
        <v>0</v>
      </c>
      <c r="I38" s="27">
        <f t="shared" si="24"/>
        <v>0</v>
      </c>
      <c r="J38" s="27">
        <f t="shared" si="24"/>
        <v>0</v>
      </c>
      <c r="K38" s="27">
        <f t="shared" si="24"/>
        <v>0</v>
      </c>
      <c r="L38" s="27">
        <f t="shared" si="24"/>
        <v>0</v>
      </c>
      <c r="M38" s="27">
        <f t="shared" si="24"/>
        <v>0</v>
      </c>
      <c r="N38" s="12" t="s">
        <v>278</v>
      </c>
      <c r="O38" s="12" t="s">
        <v>278</v>
      </c>
      <c r="P38" s="12" t="s">
        <v>278</v>
      </c>
      <c r="Q38" s="12" t="s">
        <v>278</v>
      </c>
      <c r="R38" s="12" t="s">
        <v>278</v>
      </c>
      <c r="S38" s="12" t="s">
        <v>278</v>
      </c>
      <c r="T38" s="12" t="s">
        <v>278</v>
      </c>
      <c r="U38" s="12" t="s">
        <v>278</v>
      </c>
    </row>
    <row r="39" spans="1:21" x14ac:dyDescent="0.25">
      <c r="A39" s="30" t="s">
        <v>63</v>
      </c>
      <c r="B39" s="31" t="s">
        <v>40</v>
      </c>
      <c r="C39" s="11" t="s">
        <v>24</v>
      </c>
      <c r="D39" s="12" t="s">
        <v>278</v>
      </c>
      <c r="E39" s="27">
        <f>E189</f>
        <v>0</v>
      </c>
      <c r="F39" s="27">
        <f t="shared" ref="F39:M39" si="25">F189</f>
        <v>0</v>
      </c>
      <c r="G39" s="27">
        <f t="shared" si="25"/>
        <v>0</v>
      </c>
      <c r="H39" s="27">
        <f t="shared" si="25"/>
        <v>0</v>
      </c>
      <c r="I39" s="27">
        <f t="shared" si="25"/>
        <v>0</v>
      </c>
      <c r="J39" s="27">
        <f t="shared" si="25"/>
        <v>0</v>
      </c>
      <c r="K39" s="27">
        <f t="shared" si="25"/>
        <v>0</v>
      </c>
      <c r="L39" s="27">
        <f t="shared" si="25"/>
        <v>0</v>
      </c>
      <c r="M39" s="27">
        <f t="shared" si="25"/>
        <v>0</v>
      </c>
      <c r="N39" s="12" t="s">
        <v>278</v>
      </c>
      <c r="O39" s="12" t="s">
        <v>278</v>
      </c>
      <c r="P39" s="12" t="s">
        <v>278</v>
      </c>
      <c r="Q39" s="12" t="s">
        <v>278</v>
      </c>
      <c r="R39" s="12" t="s">
        <v>278</v>
      </c>
      <c r="S39" s="12" t="s">
        <v>278</v>
      </c>
      <c r="T39" s="12" t="s">
        <v>278</v>
      </c>
      <c r="U39" s="12" t="s">
        <v>278</v>
      </c>
    </row>
    <row r="40" spans="1:21" x14ac:dyDescent="0.25">
      <c r="A40" s="30" t="s">
        <v>64</v>
      </c>
      <c r="B40" s="31" t="s">
        <v>65</v>
      </c>
      <c r="C40" s="11" t="s">
        <v>24</v>
      </c>
      <c r="D40" s="12" t="s">
        <v>278</v>
      </c>
      <c r="E40" s="27">
        <f>E190</f>
        <v>0</v>
      </c>
      <c r="F40" s="27">
        <f t="shared" ref="F40:M40" si="26">F190</f>
        <v>0</v>
      </c>
      <c r="G40" s="27">
        <f t="shared" si="26"/>
        <v>0</v>
      </c>
      <c r="H40" s="27">
        <f t="shared" si="26"/>
        <v>0</v>
      </c>
      <c r="I40" s="27">
        <f t="shared" si="26"/>
        <v>0</v>
      </c>
      <c r="J40" s="27">
        <f t="shared" si="26"/>
        <v>0</v>
      </c>
      <c r="K40" s="27">
        <f t="shared" si="26"/>
        <v>0</v>
      </c>
      <c r="L40" s="27">
        <f t="shared" si="26"/>
        <v>0</v>
      </c>
      <c r="M40" s="27">
        <f t="shared" si="26"/>
        <v>0</v>
      </c>
      <c r="N40" s="12" t="s">
        <v>278</v>
      </c>
      <c r="O40" s="12" t="s">
        <v>278</v>
      </c>
      <c r="P40" s="12" t="s">
        <v>278</v>
      </c>
      <c r="Q40" s="12" t="s">
        <v>278</v>
      </c>
      <c r="R40" s="12" t="s">
        <v>278</v>
      </c>
      <c r="S40" s="12" t="s">
        <v>278</v>
      </c>
      <c r="T40" s="12" t="s">
        <v>278</v>
      </c>
      <c r="U40" s="12" t="s">
        <v>278</v>
      </c>
    </row>
    <row r="41" spans="1:21" x14ac:dyDescent="0.25">
      <c r="A41" s="2" t="s">
        <v>20</v>
      </c>
      <c r="B41" s="32" t="s">
        <v>66</v>
      </c>
      <c r="C41" s="11" t="s">
        <v>24</v>
      </c>
      <c r="D41" s="12" t="s">
        <v>278</v>
      </c>
      <c r="E41" s="27">
        <f>E42+E93+E167+E190</f>
        <v>0</v>
      </c>
      <c r="F41" s="27">
        <f t="shared" ref="F41:M41" si="27">F42+F93+F167+F190</f>
        <v>0</v>
      </c>
      <c r="G41" s="27">
        <f t="shared" si="27"/>
        <v>0</v>
      </c>
      <c r="H41" s="27">
        <f t="shared" si="27"/>
        <v>0</v>
      </c>
      <c r="I41" s="27">
        <f t="shared" si="27"/>
        <v>0</v>
      </c>
      <c r="J41" s="27">
        <f t="shared" si="27"/>
        <v>1126</v>
      </c>
      <c r="K41" s="27">
        <f t="shared" si="27"/>
        <v>5997</v>
      </c>
      <c r="L41" s="27">
        <f t="shared" si="27"/>
        <v>0</v>
      </c>
      <c r="M41" s="27">
        <f t="shared" si="27"/>
        <v>0</v>
      </c>
      <c r="N41" s="12" t="s">
        <v>278</v>
      </c>
      <c r="O41" s="12" t="s">
        <v>278</v>
      </c>
      <c r="P41" s="12" t="s">
        <v>278</v>
      </c>
      <c r="Q41" s="12" t="s">
        <v>278</v>
      </c>
      <c r="R41" s="12" t="s">
        <v>278</v>
      </c>
      <c r="S41" s="12" t="s">
        <v>278</v>
      </c>
      <c r="T41" s="12" t="s">
        <v>278</v>
      </c>
      <c r="U41" s="12" t="s">
        <v>278</v>
      </c>
    </row>
    <row r="42" spans="1:21" ht="63" x14ac:dyDescent="0.25">
      <c r="A42" s="2" t="s">
        <v>67</v>
      </c>
      <c r="B42" s="31" t="s">
        <v>28</v>
      </c>
      <c r="C42" s="11" t="s">
        <v>24</v>
      </c>
      <c r="D42" s="12" t="s">
        <v>278</v>
      </c>
      <c r="E42" s="27">
        <f>E43+E63+E77+E82+E83+E84</f>
        <v>0</v>
      </c>
      <c r="F42" s="27">
        <f t="shared" ref="F42:M42" si="28">F43+F63+F77+F82+F83+F84</f>
        <v>0</v>
      </c>
      <c r="G42" s="27">
        <f t="shared" si="28"/>
        <v>0</v>
      </c>
      <c r="H42" s="27">
        <f t="shared" si="28"/>
        <v>0</v>
      </c>
      <c r="I42" s="27">
        <f t="shared" si="28"/>
        <v>0</v>
      </c>
      <c r="J42" s="27">
        <f t="shared" si="28"/>
        <v>0</v>
      </c>
      <c r="K42" s="27">
        <f t="shared" si="28"/>
        <v>5839</v>
      </c>
      <c r="L42" s="27">
        <f t="shared" si="28"/>
        <v>0</v>
      </c>
      <c r="M42" s="27">
        <f t="shared" si="28"/>
        <v>0</v>
      </c>
      <c r="N42" s="12" t="s">
        <v>278</v>
      </c>
      <c r="O42" s="12" t="s">
        <v>278</v>
      </c>
      <c r="P42" s="12" t="s">
        <v>278</v>
      </c>
      <c r="Q42" s="12" t="s">
        <v>278</v>
      </c>
      <c r="R42" s="12" t="s">
        <v>278</v>
      </c>
      <c r="S42" s="12" t="s">
        <v>278</v>
      </c>
      <c r="T42" s="12" t="s">
        <v>278</v>
      </c>
      <c r="U42" s="12" t="s">
        <v>278</v>
      </c>
    </row>
    <row r="43" spans="1:21" ht="31.5" x14ac:dyDescent="0.25">
      <c r="A43" s="2" t="s">
        <v>68</v>
      </c>
      <c r="B43" s="31" t="s">
        <v>69</v>
      </c>
      <c r="C43" s="11" t="s">
        <v>24</v>
      </c>
      <c r="D43" s="12" t="s">
        <v>278</v>
      </c>
      <c r="E43" s="27">
        <f>E44+E48+E51+E60</f>
        <v>0</v>
      </c>
      <c r="F43" s="27">
        <f t="shared" ref="F43:M43" si="29">F44+F48+F51+F60</f>
        <v>0</v>
      </c>
      <c r="G43" s="27">
        <f t="shared" si="29"/>
        <v>0</v>
      </c>
      <c r="H43" s="27">
        <f t="shared" si="29"/>
        <v>0</v>
      </c>
      <c r="I43" s="27">
        <f t="shared" si="29"/>
        <v>0</v>
      </c>
      <c r="J43" s="27">
        <f t="shared" si="29"/>
        <v>0</v>
      </c>
      <c r="K43" s="27">
        <f t="shared" si="29"/>
        <v>1</v>
      </c>
      <c r="L43" s="27">
        <f t="shared" si="29"/>
        <v>0</v>
      </c>
      <c r="M43" s="27">
        <f t="shared" si="29"/>
        <v>0</v>
      </c>
      <c r="N43" s="12" t="s">
        <v>278</v>
      </c>
      <c r="O43" s="12" t="s">
        <v>278</v>
      </c>
      <c r="P43" s="12" t="s">
        <v>278</v>
      </c>
      <c r="Q43" s="12" t="s">
        <v>278</v>
      </c>
      <c r="R43" s="12" t="s">
        <v>278</v>
      </c>
      <c r="S43" s="12" t="s">
        <v>278</v>
      </c>
      <c r="T43" s="12" t="s">
        <v>278</v>
      </c>
      <c r="U43" s="12" t="s">
        <v>278</v>
      </c>
    </row>
    <row r="44" spans="1:21" ht="47.25" x14ac:dyDescent="0.25">
      <c r="A44" s="2" t="s">
        <v>70</v>
      </c>
      <c r="B44" s="31" t="s">
        <v>71</v>
      </c>
      <c r="C44" s="11" t="s">
        <v>24</v>
      </c>
      <c r="D44" s="12" t="s">
        <v>278</v>
      </c>
      <c r="E44" s="27">
        <f>E45+E46+E47</f>
        <v>0</v>
      </c>
      <c r="F44" s="27">
        <f t="shared" ref="F44:M44" si="30">F45+F46+F47</f>
        <v>0</v>
      </c>
      <c r="G44" s="27">
        <f t="shared" si="30"/>
        <v>0</v>
      </c>
      <c r="H44" s="27">
        <f t="shared" si="30"/>
        <v>0</v>
      </c>
      <c r="I44" s="27">
        <f t="shared" si="30"/>
        <v>0</v>
      </c>
      <c r="J44" s="27">
        <f t="shared" si="30"/>
        <v>0</v>
      </c>
      <c r="K44" s="27">
        <f t="shared" si="30"/>
        <v>1</v>
      </c>
      <c r="L44" s="27">
        <f t="shared" si="30"/>
        <v>0</v>
      </c>
      <c r="M44" s="27">
        <f t="shared" si="30"/>
        <v>0</v>
      </c>
      <c r="N44" s="12" t="s">
        <v>278</v>
      </c>
      <c r="O44" s="12" t="s">
        <v>278</v>
      </c>
      <c r="P44" s="12" t="s">
        <v>278</v>
      </c>
      <c r="Q44" s="12" t="s">
        <v>278</v>
      </c>
      <c r="R44" s="12" t="s">
        <v>278</v>
      </c>
      <c r="S44" s="12" t="s">
        <v>278</v>
      </c>
      <c r="T44" s="12" t="s">
        <v>278</v>
      </c>
      <c r="U44" s="12" t="s">
        <v>278</v>
      </c>
    </row>
    <row r="45" spans="1:21" ht="63" x14ac:dyDescent="0.25">
      <c r="A45" s="2" t="s">
        <v>72</v>
      </c>
      <c r="B45" s="31" t="s">
        <v>73</v>
      </c>
      <c r="C45" s="11" t="s">
        <v>24</v>
      </c>
      <c r="D45" s="12" t="s">
        <v>278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1</v>
      </c>
      <c r="L45" s="27">
        <v>0</v>
      </c>
      <c r="M45" s="27">
        <v>0</v>
      </c>
      <c r="N45" s="12" t="s">
        <v>278</v>
      </c>
      <c r="O45" s="12" t="s">
        <v>278</v>
      </c>
      <c r="P45" s="12" t="s">
        <v>278</v>
      </c>
      <c r="Q45" s="12" t="s">
        <v>278</v>
      </c>
      <c r="R45" s="12" t="s">
        <v>278</v>
      </c>
      <c r="S45" s="12" t="s">
        <v>278</v>
      </c>
      <c r="T45" s="12" t="s">
        <v>278</v>
      </c>
      <c r="U45" s="12" t="s">
        <v>278</v>
      </c>
    </row>
    <row r="46" spans="1:21" ht="63" x14ac:dyDescent="0.25">
      <c r="A46" s="2" t="s">
        <v>74</v>
      </c>
      <c r="B46" s="31" t="s">
        <v>75</v>
      </c>
      <c r="C46" s="11" t="s">
        <v>24</v>
      </c>
      <c r="D46" s="12" t="s">
        <v>278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12" t="s">
        <v>278</v>
      </c>
      <c r="O46" s="12" t="s">
        <v>278</v>
      </c>
      <c r="P46" s="12" t="s">
        <v>278</v>
      </c>
      <c r="Q46" s="12" t="s">
        <v>278</v>
      </c>
      <c r="R46" s="12" t="s">
        <v>278</v>
      </c>
      <c r="S46" s="12" t="s">
        <v>278</v>
      </c>
      <c r="T46" s="12" t="s">
        <v>278</v>
      </c>
      <c r="U46" s="12" t="s">
        <v>278</v>
      </c>
    </row>
    <row r="47" spans="1:21" ht="63" x14ac:dyDescent="0.25">
      <c r="A47" s="2" t="s">
        <v>76</v>
      </c>
      <c r="B47" s="31" t="s">
        <v>77</v>
      </c>
      <c r="C47" s="11" t="s">
        <v>24</v>
      </c>
      <c r="D47" s="12" t="s">
        <v>278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12" t="s">
        <v>278</v>
      </c>
      <c r="O47" s="12" t="s">
        <v>278</v>
      </c>
      <c r="P47" s="12" t="s">
        <v>278</v>
      </c>
      <c r="Q47" s="12" t="s">
        <v>278</v>
      </c>
      <c r="R47" s="12" t="s">
        <v>278</v>
      </c>
      <c r="S47" s="12" t="s">
        <v>278</v>
      </c>
      <c r="T47" s="12" t="s">
        <v>278</v>
      </c>
      <c r="U47" s="12" t="s">
        <v>278</v>
      </c>
    </row>
    <row r="48" spans="1:21" ht="47.25" x14ac:dyDescent="0.25">
      <c r="A48" s="2" t="s">
        <v>78</v>
      </c>
      <c r="B48" s="31" t="s">
        <v>79</v>
      </c>
      <c r="C48" s="11" t="s">
        <v>24</v>
      </c>
      <c r="D48" s="12" t="s">
        <v>278</v>
      </c>
      <c r="E48" s="27">
        <f>E49+E50</f>
        <v>0</v>
      </c>
      <c r="F48" s="27">
        <f t="shared" ref="F48:M48" si="31">F49+F50</f>
        <v>0</v>
      </c>
      <c r="G48" s="27">
        <f t="shared" si="31"/>
        <v>0</v>
      </c>
      <c r="H48" s="27">
        <f t="shared" si="31"/>
        <v>0</v>
      </c>
      <c r="I48" s="27">
        <f t="shared" si="31"/>
        <v>0</v>
      </c>
      <c r="J48" s="27">
        <f t="shared" si="31"/>
        <v>0</v>
      </c>
      <c r="K48" s="27">
        <f t="shared" si="31"/>
        <v>0</v>
      </c>
      <c r="L48" s="27">
        <f t="shared" si="31"/>
        <v>0</v>
      </c>
      <c r="M48" s="27">
        <f t="shared" si="31"/>
        <v>0</v>
      </c>
      <c r="N48" s="12" t="s">
        <v>278</v>
      </c>
      <c r="O48" s="12" t="s">
        <v>278</v>
      </c>
      <c r="P48" s="12" t="s">
        <v>278</v>
      </c>
      <c r="Q48" s="12" t="s">
        <v>278</v>
      </c>
      <c r="R48" s="12" t="s">
        <v>278</v>
      </c>
      <c r="S48" s="12" t="s">
        <v>278</v>
      </c>
      <c r="T48" s="12" t="s">
        <v>278</v>
      </c>
      <c r="U48" s="12" t="s">
        <v>278</v>
      </c>
    </row>
    <row r="49" spans="1:21" ht="63" x14ac:dyDescent="0.25">
      <c r="A49" s="2" t="s">
        <v>80</v>
      </c>
      <c r="B49" s="31" t="s">
        <v>81</v>
      </c>
      <c r="C49" s="11" t="s">
        <v>24</v>
      </c>
      <c r="D49" s="12" t="s">
        <v>278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12" t="s">
        <v>278</v>
      </c>
      <c r="O49" s="12" t="s">
        <v>278</v>
      </c>
      <c r="P49" s="12" t="s">
        <v>278</v>
      </c>
      <c r="Q49" s="12" t="s">
        <v>278</v>
      </c>
      <c r="R49" s="12" t="s">
        <v>278</v>
      </c>
      <c r="S49" s="12" t="s">
        <v>278</v>
      </c>
      <c r="T49" s="12" t="s">
        <v>278</v>
      </c>
      <c r="U49" s="12" t="s">
        <v>278</v>
      </c>
    </row>
    <row r="50" spans="1:21" ht="47.25" x14ac:dyDescent="0.25">
      <c r="A50" s="2" t="s">
        <v>82</v>
      </c>
      <c r="B50" s="31" t="s">
        <v>83</v>
      </c>
      <c r="C50" s="11" t="s">
        <v>24</v>
      </c>
      <c r="D50" s="12" t="s">
        <v>278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12" t="s">
        <v>278</v>
      </c>
      <c r="O50" s="12" t="s">
        <v>278</v>
      </c>
      <c r="P50" s="12" t="s">
        <v>278</v>
      </c>
      <c r="Q50" s="12" t="s">
        <v>278</v>
      </c>
      <c r="R50" s="12" t="s">
        <v>278</v>
      </c>
      <c r="S50" s="12" t="s">
        <v>278</v>
      </c>
      <c r="T50" s="12" t="s">
        <v>278</v>
      </c>
      <c r="U50" s="12" t="s">
        <v>278</v>
      </c>
    </row>
    <row r="51" spans="1:21" ht="47.25" x14ac:dyDescent="0.25">
      <c r="A51" s="2" t="s">
        <v>84</v>
      </c>
      <c r="B51" s="31" t="s">
        <v>85</v>
      </c>
      <c r="C51" s="11" t="s">
        <v>24</v>
      </c>
      <c r="D51" s="12" t="s">
        <v>278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12" t="s">
        <v>278</v>
      </c>
      <c r="O51" s="12" t="s">
        <v>278</v>
      </c>
      <c r="P51" s="12" t="s">
        <v>278</v>
      </c>
      <c r="Q51" s="12" t="s">
        <v>278</v>
      </c>
      <c r="R51" s="12" t="s">
        <v>278</v>
      </c>
      <c r="S51" s="12" t="s">
        <v>278</v>
      </c>
      <c r="T51" s="12" t="s">
        <v>278</v>
      </c>
      <c r="U51" s="12" t="s">
        <v>278</v>
      </c>
    </row>
    <row r="52" spans="1:21" x14ac:dyDescent="0.25">
      <c r="A52" s="2" t="s">
        <v>86</v>
      </c>
      <c r="B52" s="32" t="s">
        <v>87</v>
      </c>
      <c r="C52" s="11" t="s">
        <v>24</v>
      </c>
      <c r="D52" s="12" t="s">
        <v>278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12" t="s">
        <v>278</v>
      </c>
      <c r="O52" s="12" t="s">
        <v>278</v>
      </c>
      <c r="P52" s="12" t="s">
        <v>278</v>
      </c>
      <c r="Q52" s="12" t="s">
        <v>278</v>
      </c>
      <c r="R52" s="12" t="s">
        <v>278</v>
      </c>
      <c r="S52" s="12" t="s">
        <v>278</v>
      </c>
      <c r="T52" s="12" t="s">
        <v>278</v>
      </c>
      <c r="U52" s="12" t="s">
        <v>278</v>
      </c>
    </row>
    <row r="53" spans="1:21" ht="110.25" x14ac:dyDescent="0.25">
      <c r="A53" s="2" t="s">
        <v>86</v>
      </c>
      <c r="B53" s="31" t="s">
        <v>88</v>
      </c>
      <c r="C53" s="11" t="s">
        <v>24</v>
      </c>
      <c r="D53" s="12" t="s">
        <v>278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12" t="s">
        <v>278</v>
      </c>
      <c r="O53" s="12" t="s">
        <v>278</v>
      </c>
      <c r="P53" s="12" t="s">
        <v>278</v>
      </c>
      <c r="Q53" s="12" t="s">
        <v>278</v>
      </c>
      <c r="R53" s="12" t="s">
        <v>278</v>
      </c>
      <c r="S53" s="12" t="s">
        <v>278</v>
      </c>
      <c r="T53" s="12" t="s">
        <v>278</v>
      </c>
      <c r="U53" s="12" t="s">
        <v>278</v>
      </c>
    </row>
    <row r="54" spans="1:21" ht="94.5" x14ac:dyDescent="0.25">
      <c r="A54" s="2" t="s">
        <v>86</v>
      </c>
      <c r="B54" s="31" t="s">
        <v>89</v>
      </c>
      <c r="C54" s="11" t="s">
        <v>24</v>
      </c>
      <c r="D54" s="12" t="s">
        <v>278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12" t="s">
        <v>278</v>
      </c>
      <c r="O54" s="12" t="s">
        <v>278</v>
      </c>
      <c r="P54" s="12" t="s">
        <v>278</v>
      </c>
      <c r="Q54" s="12" t="s">
        <v>278</v>
      </c>
      <c r="R54" s="12" t="s">
        <v>278</v>
      </c>
      <c r="S54" s="12" t="s">
        <v>278</v>
      </c>
      <c r="T54" s="12" t="s">
        <v>278</v>
      </c>
      <c r="U54" s="12" t="s">
        <v>278</v>
      </c>
    </row>
    <row r="55" spans="1:21" ht="94.5" x14ac:dyDescent="0.25">
      <c r="A55" s="2" t="s">
        <v>86</v>
      </c>
      <c r="B55" s="31" t="s">
        <v>90</v>
      </c>
      <c r="C55" s="11" t="s">
        <v>24</v>
      </c>
      <c r="D55" s="12" t="s">
        <v>278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12" t="s">
        <v>278</v>
      </c>
      <c r="O55" s="12" t="s">
        <v>278</v>
      </c>
      <c r="P55" s="12" t="s">
        <v>278</v>
      </c>
      <c r="Q55" s="12" t="s">
        <v>278</v>
      </c>
      <c r="R55" s="12" t="s">
        <v>278</v>
      </c>
      <c r="S55" s="12" t="s">
        <v>278</v>
      </c>
      <c r="T55" s="12" t="s">
        <v>278</v>
      </c>
      <c r="U55" s="12" t="s">
        <v>278</v>
      </c>
    </row>
    <row r="56" spans="1:21" ht="31.5" x14ac:dyDescent="0.25">
      <c r="A56" s="2" t="s">
        <v>91</v>
      </c>
      <c r="B56" s="32" t="s">
        <v>92</v>
      </c>
      <c r="C56" s="11" t="s">
        <v>24</v>
      </c>
      <c r="D56" s="12" t="s">
        <v>278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12" t="s">
        <v>278</v>
      </c>
      <c r="O56" s="12" t="s">
        <v>278</v>
      </c>
      <c r="P56" s="12" t="s">
        <v>278</v>
      </c>
      <c r="Q56" s="12" t="s">
        <v>278</v>
      </c>
      <c r="R56" s="12" t="s">
        <v>278</v>
      </c>
      <c r="S56" s="12" t="s">
        <v>278</v>
      </c>
      <c r="T56" s="12" t="s">
        <v>278</v>
      </c>
      <c r="U56" s="12" t="s">
        <v>278</v>
      </c>
    </row>
    <row r="57" spans="1:21" ht="110.25" x14ac:dyDescent="0.25">
      <c r="A57" s="2" t="s">
        <v>91</v>
      </c>
      <c r="B57" s="31" t="s">
        <v>88</v>
      </c>
      <c r="C57" s="11" t="s">
        <v>24</v>
      </c>
      <c r="D57" s="12" t="s">
        <v>278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12" t="s">
        <v>278</v>
      </c>
      <c r="O57" s="12" t="s">
        <v>278</v>
      </c>
      <c r="P57" s="12" t="s">
        <v>278</v>
      </c>
      <c r="Q57" s="12" t="s">
        <v>278</v>
      </c>
      <c r="R57" s="12" t="s">
        <v>278</v>
      </c>
      <c r="S57" s="12" t="s">
        <v>278</v>
      </c>
      <c r="T57" s="12" t="s">
        <v>278</v>
      </c>
      <c r="U57" s="12" t="s">
        <v>278</v>
      </c>
    </row>
    <row r="58" spans="1:21" ht="94.5" x14ac:dyDescent="0.25">
      <c r="A58" s="2" t="s">
        <v>91</v>
      </c>
      <c r="B58" s="31" t="s">
        <v>89</v>
      </c>
      <c r="C58" s="11" t="s">
        <v>24</v>
      </c>
      <c r="D58" s="12" t="s">
        <v>278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12" t="s">
        <v>278</v>
      </c>
      <c r="O58" s="12" t="s">
        <v>278</v>
      </c>
      <c r="P58" s="12" t="s">
        <v>278</v>
      </c>
      <c r="Q58" s="12" t="s">
        <v>278</v>
      </c>
      <c r="R58" s="12" t="s">
        <v>278</v>
      </c>
      <c r="S58" s="12" t="s">
        <v>278</v>
      </c>
      <c r="T58" s="12" t="s">
        <v>278</v>
      </c>
      <c r="U58" s="12" t="s">
        <v>278</v>
      </c>
    </row>
    <row r="59" spans="1:21" ht="94.5" x14ac:dyDescent="0.25">
      <c r="A59" s="2" t="s">
        <v>91</v>
      </c>
      <c r="B59" s="31" t="s">
        <v>90</v>
      </c>
      <c r="C59" s="11" t="s">
        <v>24</v>
      </c>
      <c r="D59" s="12" t="s">
        <v>278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12" t="s">
        <v>278</v>
      </c>
      <c r="O59" s="12" t="s">
        <v>278</v>
      </c>
      <c r="P59" s="12" t="s">
        <v>278</v>
      </c>
      <c r="Q59" s="12" t="s">
        <v>278</v>
      </c>
      <c r="R59" s="12" t="s">
        <v>278</v>
      </c>
      <c r="S59" s="12" t="s">
        <v>278</v>
      </c>
      <c r="T59" s="12" t="s">
        <v>278</v>
      </c>
      <c r="U59" s="12" t="s">
        <v>278</v>
      </c>
    </row>
    <row r="60" spans="1:21" ht="94.5" x14ac:dyDescent="0.25">
      <c r="A60" s="2" t="s">
        <v>93</v>
      </c>
      <c r="B60" s="31" t="s">
        <v>94</v>
      </c>
      <c r="C60" s="11" t="s">
        <v>24</v>
      </c>
      <c r="D60" s="12" t="s">
        <v>278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12" t="s">
        <v>278</v>
      </c>
      <c r="O60" s="12" t="s">
        <v>278</v>
      </c>
      <c r="P60" s="12" t="s">
        <v>278</v>
      </c>
      <c r="Q60" s="12" t="s">
        <v>278</v>
      </c>
      <c r="R60" s="12" t="s">
        <v>278</v>
      </c>
      <c r="S60" s="12" t="s">
        <v>278</v>
      </c>
      <c r="T60" s="12" t="s">
        <v>278</v>
      </c>
      <c r="U60" s="12" t="s">
        <v>278</v>
      </c>
    </row>
    <row r="61" spans="1:21" ht="78.75" x14ac:dyDescent="0.25">
      <c r="A61" s="2" t="s">
        <v>95</v>
      </c>
      <c r="B61" s="31" t="s">
        <v>96</v>
      </c>
      <c r="C61" s="11" t="s">
        <v>24</v>
      </c>
      <c r="D61" s="12" t="s">
        <v>278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12" t="s">
        <v>278</v>
      </c>
      <c r="O61" s="12" t="s">
        <v>278</v>
      </c>
      <c r="P61" s="12" t="s">
        <v>278</v>
      </c>
      <c r="Q61" s="12" t="s">
        <v>278</v>
      </c>
      <c r="R61" s="12" t="s">
        <v>278</v>
      </c>
      <c r="S61" s="12" t="s">
        <v>278</v>
      </c>
      <c r="T61" s="12" t="s">
        <v>278</v>
      </c>
      <c r="U61" s="12" t="s">
        <v>278</v>
      </c>
    </row>
    <row r="62" spans="1:21" ht="78.75" x14ac:dyDescent="0.25">
      <c r="A62" s="2" t="s">
        <v>97</v>
      </c>
      <c r="B62" s="31" t="s">
        <v>98</v>
      </c>
      <c r="C62" s="11" t="s">
        <v>24</v>
      </c>
      <c r="D62" s="12" t="s">
        <v>278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12" t="s">
        <v>278</v>
      </c>
      <c r="O62" s="12" t="s">
        <v>278</v>
      </c>
      <c r="P62" s="12" t="s">
        <v>278</v>
      </c>
      <c r="Q62" s="12" t="s">
        <v>278</v>
      </c>
      <c r="R62" s="12" t="s">
        <v>278</v>
      </c>
      <c r="S62" s="12" t="s">
        <v>278</v>
      </c>
      <c r="T62" s="12" t="s">
        <v>278</v>
      </c>
      <c r="U62" s="12" t="s">
        <v>278</v>
      </c>
    </row>
    <row r="63" spans="1:21" ht="62.25" customHeight="1" x14ac:dyDescent="0.25">
      <c r="A63" s="2" t="s">
        <v>99</v>
      </c>
      <c r="B63" s="31" t="s">
        <v>100</v>
      </c>
      <c r="C63" s="11" t="s">
        <v>24</v>
      </c>
      <c r="D63" s="12" t="s">
        <v>278</v>
      </c>
      <c r="E63" s="27">
        <f>E64+E72+E74</f>
        <v>0</v>
      </c>
      <c r="F63" s="27">
        <f t="shared" ref="F63:L63" si="32">F64+F72+F74</f>
        <v>0</v>
      </c>
      <c r="G63" s="27">
        <f t="shared" si="32"/>
        <v>0</v>
      </c>
      <c r="H63" s="27">
        <f t="shared" si="32"/>
        <v>0</v>
      </c>
      <c r="I63" s="27">
        <f t="shared" si="32"/>
        <v>0</v>
      </c>
      <c r="J63" s="27">
        <f t="shared" si="32"/>
        <v>0</v>
      </c>
      <c r="K63" s="27">
        <f t="shared" si="32"/>
        <v>5831</v>
      </c>
      <c r="L63" s="27">
        <f t="shared" si="32"/>
        <v>0</v>
      </c>
      <c r="M63" s="27">
        <v>0</v>
      </c>
      <c r="N63" s="12" t="s">
        <v>278</v>
      </c>
      <c r="O63" s="12" t="s">
        <v>278</v>
      </c>
      <c r="P63" s="12" t="s">
        <v>278</v>
      </c>
      <c r="Q63" s="12" t="s">
        <v>278</v>
      </c>
      <c r="R63" s="12" t="s">
        <v>278</v>
      </c>
      <c r="S63" s="12" t="s">
        <v>278</v>
      </c>
      <c r="T63" s="12" t="s">
        <v>278</v>
      </c>
      <c r="U63" s="12" t="s">
        <v>278</v>
      </c>
    </row>
    <row r="64" spans="1:21" ht="63" x14ac:dyDescent="0.25">
      <c r="A64" s="2" t="s">
        <v>101</v>
      </c>
      <c r="B64" s="31" t="s">
        <v>102</v>
      </c>
      <c r="C64" s="11" t="s">
        <v>24</v>
      </c>
      <c r="D64" s="12" t="s">
        <v>278</v>
      </c>
      <c r="E64" s="27">
        <f>E65+E66</f>
        <v>0</v>
      </c>
      <c r="F64" s="27">
        <f t="shared" ref="F64:M64" si="33">F65+F66</f>
        <v>0</v>
      </c>
      <c r="G64" s="27">
        <f t="shared" si="33"/>
        <v>0</v>
      </c>
      <c r="H64" s="27">
        <f t="shared" si="33"/>
        <v>0</v>
      </c>
      <c r="I64" s="27">
        <f t="shared" si="33"/>
        <v>0</v>
      </c>
      <c r="J64" s="27">
        <f t="shared" si="33"/>
        <v>0</v>
      </c>
      <c r="K64" s="27">
        <f t="shared" si="33"/>
        <v>1</v>
      </c>
      <c r="L64" s="27">
        <f t="shared" si="33"/>
        <v>0</v>
      </c>
      <c r="M64" s="27">
        <f t="shared" si="33"/>
        <v>0</v>
      </c>
      <c r="N64" s="12" t="s">
        <v>278</v>
      </c>
      <c r="O64" s="12" t="s">
        <v>278</v>
      </c>
      <c r="P64" s="12" t="s">
        <v>278</v>
      </c>
      <c r="Q64" s="12" t="s">
        <v>278</v>
      </c>
      <c r="R64" s="12" t="s">
        <v>278</v>
      </c>
      <c r="S64" s="12" t="s">
        <v>278</v>
      </c>
      <c r="T64" s="12" t="s">
        <v>278</v>
      </c>
      <c r="U64" s="12" t="s">
        <v>278</v>
      </c>
    </row>
    <row r="65" spans="1:21" ht="64.5" customHeight="1" x14ac:dyDescent="0.25">
      <c r="A65" s="2" t="s">
        <v>103</v>
      </c>
      <c r="B65" s="31" t="s">
        <v>104</v>
      </c>
      <c r="C65" s="11" t="s">
        <v>24</v>
      </c>
      <c r="D65" s="12" t="s">
        <v>278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12" t="s">
        <v>278</v>
      </c>
      <c r="O65" s="12" t="s">
        <v>278</v>
      </c>
      <c r="P65" s="12" t="s">
        <v>278</v>
      </c>
      <c r="Q65" s="12" t="s">
        <v>278</v>
      </c>
      <c r="R65" s="12" t="s">
        <v>278</v>
      </c>
      <c r="S65" s="12" t="s">
        <v>278</v>
      </c>
      <c r="T65" s="12" t="s">
        <v>278</v>
      </c>
      <c r="U65" s="12" t="s">
        <v>278</v>
      </c>
    </row>
    <row r="66" spans="1:21" ht="94.5" customHeight="1" x14ac:dyDescent="0.25">
      <c r="A66" s="2" t="s">
        <v>105</v>
      </c>
      <c r="B66" s="31" t="s">
        <v>106</v>
      </c>
      <c r="C66" s="11" t="s">
        <v>24</v>
      </c>
      <c r="D66" s="12" t="s">
        <v>278</v>
      </c>
      <c r="E66" s="27">
        <f>E67</f>
        <v>0</v>
      </c>
      <c r="F66" s="27">
        <f t="shared" ref="F66:M66" si="34">F67</f>
        <v>0</v>
      </c>
      <c r="G66" s="27">
        <f t="shared" si="34"/>
        <v>0</v>
      </c>
      <c r="H66" s="27">
        <f t="shared" si="34"/>
        <v>0</v>
      </c>
      <c r="I66" s="27">
        <f t="shared" si="34"/>
        <v>0</v>
      </c>
      <c r="J66" s="27">
        <f t="shared" si="34"/>
        <v>0</v>
      </c>
      <c r="K66" s="27">
        <f t="shared" si="34"/>
        <v>1</v>
      </c>
      <c r="L66" s="27">
        <f t="shared" si="34"/>
        <v>0</v>
      </c>
      <c r="M66" s="27">
        <f t="shared" si="34"/>
        <v>0</v>
      </c>
      <c r="N66" s="12" t="s">
        <v>278</v>
      </c>
      <c r="O66" s="12" t="s">
        <v>278</v>
      </c>
      <c r="P66" s="12" t="s">
        <v>278</v>
      </c>
      <c r="Q66" s="12" t="s">
        <v>278</v>
      </c>
      <c r="R66" s="12" t="s">
        <v>278</v>
      </c>
      <c r="S66" s="12" t="s">
        <v>278</v>
      </c>
      <c r="T66" s="12" t="s">
        <v>278</v>
      </c>
      <c r="U66" s="12" t="s">
        <v>278</v>
      </c>
    </row>
    <row r="67" spans="1:21" ht="115.5" customHeight="1" x14ac:dyDescent="0.25">
      <c r="A67" s="2" t="s">
        <v>105</v>
      </c>
      <c r="B67" s="18" t="s">
        <v>288</v>
      </c>
      <c r="C67" s="6" t="s">
        <v>289</v>
      </c>
      <c r="D67" s="13" t="s">
        <v>278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1</v>
      </c>
      <c r="L67" s="28">
        <v>0</v>
      </c>
      <c r="M67" s="28">
        <v>0</v>
      </c>
      <c r="N67" s="13">
        <v>2021</v>
      </c>
      <c r="O67" s="13">
        <v>2023</v>
      </c>
      <c r="P67" s="29" t="s">
        <v>278</v>
      </c>
      <c r="Q67" s="13" t="s">
        <v>21</v>
      </c>
      <c r="R67" s="13" t="s">
        <v>21</v>
      </c>
      <c r="S67" s="13" t="s">
        <v>21</v>
      </c>
      <c r="T67" s="13" t="s">
        <v>21</v>
      </c>
      <c r="U67" s="13" t="s">
        <v>21</v>
      </c>
    </row>
    <row r="68" spans="1:21" ht="61.5" customHeight="1" x14ac:dyDescent="0.25">
      <c r="A68" s="2" t="s">
        <v>107</v>
      </c>
      <c r="B68" s="31" t="s">
        <v>108</v>
      </c>
      <c r="C68" s="6" t="s">
        <v>24</v>
      </c>
      <c r="D68" s="12" t="s">
        <v>278</v>
      </c>
      <c r="E68" s="27">
        <f>E69+E71</f>
        <v>0</v>
      </c>
      <c r="F68" s="27">
        <f t="shared" ref="F68:M68" si="35">F69+F71</f>
        <v>0</v>
      </c>
      <c r="G68" s="27">
        <f t="shared" si="35"/>
        <v>0</v>
      </c>
      <c r="H68" s="27">
        <f t="shared" si="35"/>
        <v>0</v>
      </c>
      <c r="I68" s="27">
        <f t="shared" si="35"/>
        <v>0</v>
      </c>
      <c r="J68" s="27">
        <f t="shared" si="35"/>
        <v>0</v>
      </c>
      <c r="K68" s="27">
        <f t="shared" si="35"/>
        <v>0</v>
      </c>
      <c r="L68" s="27">
        <f t="shared" si="35"/>
        <v>0</v>
      </c>
      <c r="M68" s="27">
        <f t="shared" si="35"/>
        <v>0</v>
      </c>
      <c r="N68" s="12" t="s">
        <v>278</v>
      </c>
      <c r="O68" s="12" t="s">
        <v>278</v>
      </c>
      <c r="P68" s="12" t="s">
        <v>278</v>
      </c>
      <c r="Q68" s="12" t="s">
        <v>278</v>
      </c>
      <c r="R68" s="12" t="s">
        <v>278</v>
      </c>
      <c r="S68" s="12" t="s">
        <v>278</v>
      </c>
      <c r="T68" s="12" t="s">
        <v>278</v>
      </c>
      <c r="U68" s="12" t="s">
        <v>278</v>
      </c>
    </row>
    <row r="69" spans="1:21" ht="31.5" x14ac:dyDescent="0.25">
      <c r="A69" s="2" t="s">
        <v>109</v>
      </c>
      <c r="B69" s="31" t="s">
        <v>110</v>
      </c>
      <c r="C69" s="6" t="s">
        <v>24</v>
      </c>
      <c r="D69" s="12" t="s">
        <v>278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12" t="s">
        <v>278</v>
      </c>
      <c r="O69" s="12" t="s">
        <v>278</v>
      </c>
      <c r="P69" s="12" t="s">
        <v>278</v>
      </c>
      <c r="Q69" s="12" t="s">
        <v>278</v>
      </c>
      <c r="R69" s="12" t="s">
        <v>278</v>
      </c>
      <c r="S69" s="12" t="s">
        <v>278</v>
      </c>
      <c r="T69" s="12" t="s">
        <v>278</v>
      </c>
      <c r="U69" s="12" t="s">
        <v>278</v>
      </c>
    </row>
    <row r="70" spans="1:21" ht="45" customHeight="1" x14ac:dyDescent="0.25">
      <c r="A70" s="2" t="s">
        <v>109</v>
      </c>
      <c r="B70" s="3" t="s">
        <v>23</v>
      </c>
      <c r="C70" s="6" t="s">
        <v>111</v>
      </c>
      <c r="D70" s="12" t="s">
        <v>278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13">
        <v>2013</v>
      </c>
      <c r="O70" s="13">
        <v>2021</v>
      </c>
      <c r="P70" s="29" t="s">
        <v>278</v>
      </c>
      <c r="Q70" s="12" t="s">
        <v>22</v>
      </c>
      <c r="R70" s="13" t="s">
        <v>21</v>
      </c>
      <c r="S70" s="12" t="s">
        <v>22</v>
      </c>
      <c r="T70" s="12" t="s">
        <v>22</v>
      </c>
      <c r="U70" s="12" t="s">
        <v>22</v>
      </c>
    </row>
    <row r="71" spans="1:21" ht="47.25" x14ac:dyDescent="0.25">
      <c r="A71" s="2" t="s">
        <v>112</v>
      </c>
      <c r="B71" s="31" t="s">
        <v>113</v>
      </c>
      <c r="C71" s="6" t="s">
        <v>24</v>
      </c>
      <c r="D71" s="12" t="s">
        <v>278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12" t="s">
        <v>278</v>
      </c>
      <c r="O71" s="12" t="s">
        <v>278</v>
      </c>
      <c r="P71" s="12" t="s">
        <v>278</v>
      </c>
      <c r="Q71" s="12" t="s">
        <v>278</v>
      </c>
      <c r="R71" s="12" t="s">
        <v>278</v>
      </c>
      <c r="S71" s="12" t="s">
        <v>278</v>
      </c>
      <c r="T71" s="12" t="s">
        <v>278</v>
      </c>
      <c r="U71" s="12" t="s">
        <v>278</v>
      </c>
    </row>
    <row r="72" spans="1:21" ht="47.25" x14ac:dyDescent="0.25">
      <c r="A72" s="2" t="s">
        <v>114</v>
      </c>
      <c r="B72" s="31" t="s">
        <v>115</v>
      </c>
      <c r="C72" s="6" t="s">
        <v>24</v>
      </c>
      <c r="D72" s="12" t="s">
        <v>278</v>
      </c>
      <c r="E72" s="27">
        <f>E73</f>
        <v>0</v>
      </c>
      <c r="F72" s="27">
        <f t="shared" ref="F72:M72" si="36">F73</f>
        <v>0</v>
      </c>
      <c r="G72" s="27">
        <f t="shared" si="36"/>
        <v>0</v>
      </c>
      <c r="H72" s="27">
        <f t="shared" si="36"/>
        <v>0</v>
      </c>
      <c r="I72" s="27">
        <f t="shared" si="36"/>
        <v>0</v>
      </c>
      <c r="J72" s="27">
        <f t="shared" si="36"/>
        <v>0</v>
      </c>
      <c r="K72" s="27">
        <f t="shared" si="36"/>
        <v>5830</v>
      </c>
      <c r="L72" s="27">
        <f t="shared" si="36"/>
        <v>0</v>
      </c>
      <c r="M72" s="27">
        <f t="shared" si="36"/>
        <v>0</v>
      </c>
      <c r="N72" s="12" t="s">
        <v>278</v>
      </c>
      <c r="O72" s="12" t="s">
        <v>278</v>
      </c>
      <c r="P72" s="12" t="s">
        <v>278</v>
      </c>
      <c r="Q72" s="12" t="s">
        <v>278</v>
      </c>
      <c r="R72" s="12" t="s">
        <v>278</v>
      </c>
      <c r="S72" s="12" t="s">
        <v>278</v>
      </c>
      <c r="T72" s="12" t="s">
        <v>278</v>
      </c>
      <c r="U72" s="12" t="s">
        <v>278</v>
      </c>
    </row>
    <row r="73" spans="1:21" ht="159.75" customHeight="1" x14ac:dyDescent="0.25">
      <c r="A73" s="2" t="s">
        <v>114</v>
      </c>
      <c r="B73" s="3" t="s">
        <v>253</v>
      </c>
      <c r="C73" s="6" t="s">
        <v>254</v>
      </c>
      <c r="D73" s="13" t="s">
        <v>278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5830</v>
      </c>
      <c r="L73" s="28">
        <v>0</v>
      </c>
      <c r="M73" s="28">
        <v>0</v>
      </c>
      <c r="N73" s="13">
        <v>2019</v>
      </c>
      <c r="O73" s="13">
        <v>2025</v>
      </c>
      <c r="P73" s="29" t="s">
        <v>278</v>
      </c>
      <c r="Q73" s="13" t="s">
        <v>21</v>
      </c>
      <c r="R73" s="13" t="s">
        <v>21</v>
      </c>
      <c r="S73" s="13" t="s">
        <v>21</v>
      </c>
      <c r="T73" s="13" t="s">
        <v>21</v>
      </c>
      <c r="U73" s="13" t="s">
        <v>21</v>
      </c>
    </row>
    <row r="74" spans="1:21" ht="81.75" customHeight="1" x14ac:dyDescent="0.25">
      <c r="A74" s="2" t="s">
        <v>116</v>
      </c>
      <c r="B74" s="31" t="s">
        <v>117</v>
      </c>
      <c r="C74" s="6" t="s">
        <v>24</v>
      </c>
      <c r="D74" s="12" t="s">
        <v>278</v>
      </c>
      <c r="E74" s="27">
        <f>E75+E76</f>
        <v>0</v>
      </c>
      <c r="F74" s="27">
        <f t="shared" ref="F74:M74" si="37">F75+F76</f>
        <v>0</v>
      </c>
      <c r="G74" s="27">
        <f t="shared" si="37"/>
        <v>0</v>
      </c>
      <c r="H74" s="27">
        <f t="shared" si="37"/>
        <v>0</v>
      </c>
      <c r="I74" s="27">
        <f t="shared" si="37"/>
        <v>0</v>
      </c>
      <c r="J74" s="27">
        <f t="shared" si="37"/>
        <v>0</v>
      </c>
      <c r="K74" s="27">
        <f t="shared" si="37"/>
        <v>0</v>
      </c>
      <c r="L74" s="27">
        <f t="shared" si="37"/>
        <v>0</v>
      </c>
      <c r="M74" s="27">
        <f t="shared" si="37"/>
        <v>0</v>
      </c>
      <c r="N74" s="12" t="s">
        <v>278</v>
      </c>
      <c r="O74" s="12" t="s">
        <v>278</v>
      </c>
      <c r="P74" s="12" t="s">
        <v>278</v>
      </c>
      <c r="Q74" s="12" t="s">
        <v>278</v>
      </c>
      <c r="R74" s="12" t="s">
        <v>278</v>
      </c>
      <c r="S74" s="12" t="s">
        <v>278</v>
      </c>
      <c r="T74" s="12" t="s">
        <v>278</v>
      </c>
      <c r="U74" s="12" t="s">
        <v>278</v>
      </c>
    </row>
    <row r="75" spans="1:21" ht="72.75" customHeight="1" x14ac:dyDescent="0.25">
      <c r="A75" s="2" t="s">
        <v>118</v>
      </c>
      <c r="B75" s="31" t="s">
        <v>119</v>
      </c>
      <c r="C75" s="6" t="s">
        <v>24</v>
      </c>
      <c r="D75" s="12" t="s">
        <v>278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12" t="s">
        <v>278</v>
      </c>
      <c r="O75" s="12" t="s">
        <v>278</v>
      </c>
      <c r="P75" s="12" t="s">
        <v>278</v>
      </c>
      <c r="Q75" s="12" t="s">
        <v>278</v>
      </c>
      <c r="R75" s="12" t="s">
        <v>278</v>
      </c>
      <c r="S75" s="12" t="s">
        <v>278</v>
      </c>
      <c r="T75" s="12" t="s">
        <v>278</v>
      </c>
      <c r="U75" s="12" t="s">
        <v>278</v>
      </c>
    </row>
    <row r="76" spans="1:21" ht="66" customHeight="1" x14ac:dyDescent="0.25">
      <c r="A76" s="2" t="s">
        <v>120</v>
      </c>
      <c r="B76" s="31" t="s">
        <v>121</v>
      </c>
      <c r="C76" s="6" t="s">
        <v>24</v>
      </c>
      <c r="D76" s="12" t="s">
        <v>278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12" t="s">
        <v>278</v>
      </c>
      <c r="O76" s="12" t="s">
        <v>278</v>
      </c>
      <c r="P76" s="12" t="s">
        <v>278</v>
      </c>
      <c r="Q76" s="12" t="s">
        <v>278</v>
      </c>
      <c r="R76" s="12" t="s">
        <v>278</v>
      </c>
      <c r="S76" s="12" t="s">
        <v>278</v>
      </c>
      <c r="T76" s="12" t="s">
        <v>278</v>
      </c>
      <c r="U76" s="12" t="s">
        <v>278</v>
      </c>
    </row>
    <row r="77" spans="1:21" ht="99.75" customHeight="1" x14ac:dyDescent="0.25">
      <c r="A77" s="2" t="s">
        <v>122</v>
      </c>
      <c r="B77" s="31" t="s">
        <v>123</v>
      </c>
      <c r="C77" s="6" t="s">
        <v>24</v>
      </c>
      <c r="D77" s="12" t="s">
        <v>278</v>
      </c>
      <c r="E77" s="27">
        <f>E78+E79</f>
        <v>0</v>
      </c>
      <c r="F77" s="27">
        <f t="shared" ref="F77:M77" si="38">F78+F79</f>
        <v>0</v>
      </c>
      <c r="G77" s="27">
        <f t="shared" si="38"/>
        <v>0</v>
      </c>
      <c r="H77" s="27">
        <f t="shared" si="38"/>
        <v>0</v>
      </c>
      <c r="I77" s="27">
        <f t="shared" si="38"/>
        <v>0</v>
      </c>
      <c r="J77" s="27">
        <f t="shared" si="38"/>
        <v>0</v>
      </c>
      <c r="K77" s="27">
        <f t="shared" si="38"/>
        <v>0</v>
      </c>
      <c r="L77" s="27">
        <f t="shared" si="38"/>
        <v>0</v>
      </c>
      <c r="M77" s="27">
        <f t="shared" si="38"/>
        <v>0</v>
      </c>
      <c r="N77" s="12" t="s">
        <v>278</v>
      </c>
      <c r="O77" s="12" t="s">
        <v>278</v>
      </c>
      <c r="P77" s="12" t="s">
        <v>278</v>
      </c>
      <c r="Q77" s="12" t="s">
        <v>278</v>
      </c>
      <c r="R77" s="12" t="s">
        <v>278</v>
      </c>
      <c r="S77" s="12" t="s">
        <v>278</v>
      </c>
      <c r="T77" s="12" t="s">
        <v>278</v>
      </c>
      <c r="U77" s="12" t="s">
        <v>278</v>
      </c>
    </row>
    <row r="78" spans="1:21" ht="99.75" customHeight="1" x14ac:dyDescent="0.25">
      <c r="A78" s="2" t="s">
        <v>124</v>
      </c>
      <c r="B78" s="31" t="s">
        <v>125</v>
      </c>
      <c r="C78" s="6" t="s">
        <v>24</v>
      </c>
      <c r="D78" s="12" t="s">
        <v>278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12" t="s">
        <v>278</v>
      </c>
      <c r="O78" s="12" t="s">
        <v>278</v>
      </c>
      <c r="P78" s="12" t="s">
        <v>278</v>
      </c>
      <c r="Q78" s="12" t="s">
        <v>278</v>
      </c>
      <c r="R78" s="12" t="s">
        <v>278</v>
      </c>
      <c r="S78" s="12" t="s">
        <v>278</v>
      </c>
      <c r="T78" s="12" t="s">
        <v>278</v>
      </c>
      <c r="U78" s="12" t="s">
        <v>278</v>
      </c>
    </row>
    <row r="79" spans="1:21" ht="84.75" customHeight="1" x14ac:dyDescent="0.25">
      <c r="A79" s="2" t="s">
        <v>126</v>
      </c>
      <c r="B79" s="31" t="s">
        <v>353</v>
      </c>
      <c r="C79" s="6" t="s">
        <v>24</v>
      </c>
      <c r="D79" s="12" t="s">
        <v>278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12" t="s">
        <v>278</v>
      </c>
      <c r="O79" s="12" t="s">
        <v>278</v>
      </c>
      <c r="P79" s="12" t="s">
        <v>278</v>
      </c>
      <c r="Q79" s="12" t="s">
        <v>278</v>
      </c>
      <c r="R79" s="12" t="s">
        <v>278</v>
      </c>
      <c r="S79" s="12" t="s">
        <v>278</v>
      </c>
      <c r="T79" s="12" t="s">
        <v>278</v>
      </c>
      <c r="U79" s="12" t="s">
        <v>278</v>
      </c>
    </row>
    <row r="80" spans="1:21" ht="58.5" customHeight="1" x14ac:dyDescent="0.25">
      <c r="A80" s="2" t="s">
        <v>126</v>
      </c>
      <c r="B80" s="3" t="s">
        <v>249</v>
      </c>
      <c r="C80" s="6" t="s">
        <v>255</v>
      </c>
      <c r="D80" s="13" t="s">
        <v>278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13">
        <v>2018</v>
      </c>
      <c r="O80" s="13">
        <v>2023</v>
      </c>
      <c r="P80" s="13" t="s">
        <v>278</v>
      </c>
      <c r="Q80" s="13" t="s">
        <v>22</v>
      </c>
      <c r="R80" s="13" t="s">
        <v>22</v>
      </c>
      <c r="S80" s="13" t="s">
        <v>22</v>
      </c>
      <c r="T80" s="13" t="s">
        <v>22</v>
      </c>
      <c r="U80" s="13" t="s">
        <v>22</v>
      </c>
    </row>
    <row r="81" spans="1:21" ht="58.5" customHeight="1" x14ac:dyDescent="0.25">
      <c r="A81" s="2" t="s">
        <v>126</v>
      </c>
      <c r="B81" s="3" t="s">
        <v>251</v>
      </c>
      <c r="C81" s="6" t="s">
        <v>256</v>
      </c>
      <c r="D81" s="13" t="s">
        <v>278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13">
        <v>2019</v>
      </c>
      <c r="O81" s="13">
        <v>2021</v>
      </c>
      <c r="P81" s="13" t="s">
        <v>278</v>
      </c>
      <c r="Q81" s="13" t="s">
        <v>19</v>
      </c>
      <c r="R81" s="13" t="s">
        <v>21</v>
      </c>
      <c r="S81" s="13" t="s">
        <v>22</v>
      </c>
      <c r="T81" s="13" t="s">
        <v>22</v>
      </c>
      <c r="U81" s="13" t="s">
        <v>19</v>
      </c>
    </row>
    <row r="82" spans="1:21" ht="47.25" x14ac:dyDescent="0.25">
      <c r="A82" s="2" t="s">
        <v>127</v>
      </c>
      <c r="B82" s="31" t="s">
        <v>128</v>
      </c>
      <c r="C82" s="6" t="s">
        <v>24</v>
      </c>
      <c r="D82" s="12" t="s">
        <v>278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12" t="s">
        <v>278</v>
      </c>
      <c r="O82" s="12" t="s">
        <v>278</v>
      </c>
      <c r="P82" s="12" t="s">
        <v>278</v>
      </c>
      <c r="Q82" s="12" t="s">
        <v>278</v>
      </c>
      <c r="R82" s="12" t="s">
        <v>278</v>
      </c>
      <c r="S82" s="12" t="s">
        <v>278</v>
      </c>
      <c r="T82" s="12" t="s">
        <v>278</v>
      </c>
      <c r="U82" s="12" t="s">
        <v>278</v>
      </c>
    </row>
    <row r="83" spans="1:21" ht="47.25" x14ac:dyDescent="0.25">
      <c r="A83" s="2" t="s">
        <v>129</v>
      </c>
      <c r="B83" s="31" t="s">
        <v>38</v>
      </c>
      <c r="C83" s="6" t="s">
        <v>24</v>
      </c>
      <c r="D83" s="12" t="s">
        <v>278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12" t="s">
        <v>278</v>
      </c>
      <c r="O83" s="12" t="s">
        <v>278</v>
      </c>
      <c r="P83" s="12" t="s">
        <v>278</v>
      </c>
      <c r="Q83" s="12" t="s">
        <v>278</v>
      </c>
      <c r="R83" s="12" t="s">
        <v>278</v>
      </c>
      <c r="S83" s="12" t="s">
        <v>278</v>
      </c>
      <c r="T83" s="12" t="s">
        <v>278</v>
      </c>
      <c r="U83" s="12" t="s">
        <v>278</v>
      </c>
    </row>
    <row r="84" spans="1:21" ht="71.25" customHeight="1" x14ac:dyDescent="0.25">
      <c r="A84" s="2" t="s">
        <v>257</v>
      </c>
      <c r="B84" s="31" t="s">
        <v>130</v>
      </c>
      <c r="C84" s="6" t="s">
        <v>24</v>
      </c>
      <c r="D84" s="12" t="s">
        <v>278</v>
      </c>
      <c r="E84" s="27">
        <f>SUM(E85:E92)</f>
        <v>0</v>
      </c>
      <c r="F84" s="27">
        <f t="shared" ref="F84:M84" si="39">SUM(F85:F92)</f>
        <v>0</v>
      </c>
      <c r="G84" s="27">
        <f t="shared" si="39"/>
        <v>0</v>
      </c>
      <c r="H84" s="27">
        <f t="shared" si="39"/>
        <v>0</v>
      </c>
      <c r="I84" s="27">
        <f t="shared" si="39"/>
        <v>0</v>
      </c>
      <c r="J84" s="27">
        <f t="shared" si="39"/>
        <v>0</v>
      </c>
      <c r="K84" s="27">
        <f t="shared" si="39"/>
        <v>7</v>
      </c>
      <c r="L84" s="27">
        <f t="shared" si="39"/>
        <v>0</v>
      </c>
      <c r="M84" s="27">
        <f t="shared" si="39"/>
        <v>0</v>
      </c>
      <c r="N84" s="12" t="s">
        <v>278</v>
      </c>
      <c r="O84" s="12" t="s">
        <v>278</v>
      </c>
      <c r="P84" s="12" t="s">
        <v>278</v>
      </c>
      <c r="Q84" s="12" t="s">
        <v>278</v>
      </c>
      <c r="R84" s="12" t="s">
        <v>278</v>
      </c>
      <c r="S84" s="12" t="s">
        <v>278</v>
      </c>
      <c r="T84" s="12" t="s">
        <v>278</v>
      </c>
      <c r="U84" s="12" t="s">
        <v>278</v>
      </c>
    </row>
    <row r="85" spans="1:21" ht="71.25" customHeight="1" x14ac:dyDescent="0.25">
      <c r="A85" s="2" t="s">
        <v>257</v>
      </c>
      <c r="B85" s="3" t="s">
        <v>290</v>
      </c>
      <c r="C85" s="5" t="s">
        <v>291</v>
      </c>
      <c r="D85" s="13" t="s">
        <v>278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1</v>
      </c>
      <c r="L85" s="28">
        <v>0</v>
      </c>
      <c r="M85" s="28">
        <v>0</v>
      </c>
      <c r="N85" s="13">
        <v>2021</v>
      </c>
      <c r="O85" s="13">
        <v>2021</v>
      </c>
      <c r="P85" s="13" t="s">
        <v>278</v>
      </c>
      <c r="Q85" s="13" t="s">
        <v>21</v>
      </c>
      <c r="R85" s="13" t="s">
        <v>21</v>
      </c>
      <c r="S85" s="13" t="s">
        <v>21</v>
      </c>
      <c r="T85" s="13" t="s">
        <v>21</v>
      </c>
      <c r="U85" s="13" t="s">
        <v>21</v>
      </c>
    </row>
    <row r="86" spans="1:21" ht="71.25" customHeight="1" x14ac:dyDescent="0.25">
      <c r="A86" s="2" t="s">
        <v>250</v>
      </c>
      <c r="B86" s="3" t="s">
        <v>292</v>
      </c>
      <c r="C86" s="6" t="s">
        <v>293</v>
      </c>
      <c r="D86" s="13" t="s">
        <v>278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1</v>
      </c>
      <c r="L86" s="28">
        <v>0</v>
      </c>
      <c r="M86" s="28">
        <v>0</v>
      </c>
      <c r="N86" s="13">
        <v>2021</v>
      </c>
      <c r="O86" s="13">
        <v>2021</v>
      </c>
      <c r="P86" s="13" t="s">
        <v>278</v>
      </c>
      <c r="Q86" s="13" t="s">
        <v>21</v>
      </c>
      <c r="R86" s="13" t="s">
        <v>21</v>
      </c>
      <c r="S86" s="13" t="s">
        <v>21</v>
      </c>
      <c r="T86" s="13" t="s">
        <v>21</v>
      </c>
      <c r="U86" s="13" t="s">
        <v>21</v>
      </c>
    </row>
    <row r="87" spans="1:21" ht="71.25" customHeight="1" x14ac:dyDescent="0.25">
      <c r="A87" s="2" t="s">
        <v>250</v>
      </c>
      <c r="B87" s="3" t="s">
        <v>294</v>
      </c>
      <c r="C87" s="5" t="s">
        <v>295</v>
      </c>
      <c r="D87" s="13" t="s">
        <v>278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1</v>
      </c>
      <c r="L87" s="28">
        <v>0</v>
      </c>
      <c r="M87" s="28">
        <v>0</v>
      </c>
      <c r="N87" s="13">
        <v>2021</v>
      </c>
      <c r="O87" s="13">
        <v>2021</v>
      </c>
      <c r="P87" s="13" t="s">
        <v>278</v>
      </c>
      <c r="Q87" s="13" t="s">
        <v>21</v>
      </c>
      <c r="R87" s="13" t="s">
        <v>21</v>
      </c>
      <c r="S87" s="13" t="s">
        <v>21</v>
      </c>
      <c r="T87" s="13" t="s">
        <v>21</v>
      </c>
      <c r="U87" s="13" t="s">
        <v>21</v>
      </c>
    </row>
    <row r="88" spans="1:21" ht="71.25" customHeight="1" x14ac:dyDescent="0.25">
      <c r="A88" s="2" t="s">
        <v>250</v>
      </c>
      <c r="B88" s="3" t="s">
        <v>296</v>
      </c>
      <c r="C88" s="5" t="s">
        <v>297</v>
      </c>
      <c r="D88" s="13" t="s">
        <v>278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1</v>
      </c>
      <c r="L88" s="28">
        <v>0</v>
      </c>
      <c r="M88" s="28">
        <v>0</v>
      </c>
      <c r="N88" s="13">
        <v>2021</v>
      </c>
      <c r="O88" s="13">
        <v>2021</v>
      </c>
      <c r="P88" s="13" t="s">
        <v>278</v>
      </c>
      <c r="Q88" s="13" t="s">
        <v>21</v>
      </c>
      <c r="R88" s="13" t="s">
        <v>21</v>
      </c>
      <c r="S88" s="13" t="s">
        <v>21</v>
      </c>
      <c r="T88" s="13" t="s">
        <v>21</v>
      </c>
      <c r="U88" s="13" t="s">
        <v>21</v>
      </c>
    </row>
    <row r="89" spans="1:21" ht="71.25" customHeight="1" x14ac:dyDescent="0.25">
      <c r="A89" s="2" t="s">
        <v>250</v>
      </c>
      <c r="B89" s="3" t="s">
        <v>298</v>
      </c>
      <c r="C89" s="5" t="s">
        <v>299</v>
      </c>
      <c r="D89" s="13" t="s">
        <v>278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1</v>
      </c>
      <c r="L89" s="28">
        <v>0</v>
      </c>
      <c r="M89" s="28">
        <v>0</v>
      </c>
      <c r="N89" s="13">
        <v>2021</v>
      </c>
      <c r="O89" s="13">
        <v>2021</v>
      </c>
      <c r="P89" s="13" t="s">
        <v>278</v>
      </c>
      <c r="Q89" s="13" t="s">
        <v>21</v>
      </c>
      <c r="R89" s="13" t="s">
        <v>21</v>
      </c>
      <c r="S89" s="13" t="s">
        <v>21</v>
      </c>
      <c r="T89" s="13" t="s">
        <v>21</v>
      </c>
      <c r="U89" s="13" t="s">
        <v>21</v>
      </c>
    </row>
    <row r="90" spans="1:21" ht="71.25" customHeight="1" x14ac:dyDescent="0.25">
      <c r="A90" s="2" t="s">
        <v>257</v>
      </c>
      <c r="B90" s="3" t="s">
        <v>300</v>
      </c>
      <c r="C90" s="5" t="s">
        <v>301</v>
      </c>
      <c r="D90" s="13" t="s">
        <v>278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2</v>
      </c>
      <c r="L90" s="28">
        <v>0</v>
      </c>
      <c r="M90" s="28">
        <v>0</v>
      </c>
      <c r="N90" s="13">
        <v>2021</v>
      </c>
      <c r="O90" s="13">
        <v>2021</v>
      </c>
      <c r="P90" s="13" t="s">
        <v>278</v>
      </c>
      <c r="Q90" s="13" t="s">
        <v>21</v>
      </c>
      <c r="R90" s="13" t="s">
        <v>21</v>
      </c>
      <c r="S90" s="13" t="s">
        <v>21</v>
      </c>
      <c r="T90" s="13" t="s">
        <v>21</v>
      </c>
      <c r="U90" s="13" t="s">
        <v>21</v>
      </c>
    </row>
    <row r="91" spans="1:21" ht="71.25" customHeight="1" x14ac:dyDescent="0.25">
      <c r="A91" s="2" t="s">
        <v>257</v>
      </c>
      <c r="B91" s="19" t="s">
        <v>280</v>
      </c>
      <c r="C91" s="17" t="s">
        <v>281</v>
      </c>
      <c r="D91" s="13" t="s">
        <v>278</v>
      </c>
      <c r="E91" s="13" t="s">
        <v>278</v>
      </c>
      <c r="F91" s="13" t="s">
        <v>278</v>
      </c>
      <c r="G91" s="13" t="s">
        <v>278</v>
      </c>
      <c r="H91" s="13" t="s">
        <v>278</v>
      </c>
      <c r="I91" s="13" t="s">
        <v>278</v>
      </c>
      <c r="J91" s="13" t="s">
        <v>278</v>
      </c>
      <c r="K91" s="13" t="s">
        <v>278</v>
      </c>
      <c r="L91" s="13" t="s">
        <v>278</v>
      </c>
      <c r="M91" s="13" t="s">
        <v>278</v>
      </c>
      <c r="N91" s="13">
        <v>2020</v>
      </c>
      <c r="O91" s="13">
        <v>2021</v>
      </c>
      <c r="P91" s="13" t="s">
        <v>278</v>
      </c>
      <c r="Q91" s="13" t="s">
        <v>278</v>
      </c>
      <c r="R91" s="13" t="s">
        <v>278</v>
      </c>
      <c r="S91" s="13" t="s">
        <v>278</v>
      </c>
      <c r="T91" s="13" t="s">
        <v>278</v>
      </c>
      <c r="U91" s="13" t="s">
        <v>278</v>
      </c>
    </row>
    <row r="92" spans="1:21" ht="71.25" customHeight="1" x14ac:dyDescent="0.25">
      <c r="A92" s="2" t="s">
        <v>257</v>
      </c>
      <c r="B92" s="3" t="s">
        <v>302</v>
      </c>
      <c r="C92" s="5" t="s">
        <v>303</v>
      </c>
      <c r="D92" s="13" t="s">
        <v>278</v>
      </c>
      <c r="E92" s="13" t="s">
        <v>278</v>
      </c>
      <c r="F92" s="13" t="s">
        <v>278</v>
      </c>
      <c r="G92" s="13" t="s">
        <v>278</v>
      </c>
      <c r="H92" s="13" t="s">
        <v>278</v>
      </c>
      <c r="I92" s="13" t="s">
        <v>278</v>
      </c>
      <c r="J92" s="13" t="s">
        <v>278</v>
      </c>
      <c r="K92" s="13" t="s">
        <v>278</v>
      </c>
      <c r="L92" s="13" t="s">
        <v>278</v>
      </c>
      <c r="M92" s="13" t="s">
        <v>278</v>
      </c>
      <c r="N92" s="13">
        <v>2021</v>
      </c>
      <c r="O92" s="13">
        <v>2021</v>
      </c>
      <c r="P92" s="13" t="s">
        <v>278</v>
      </c>
      <c r="Q92" s="13" t="s">
        <v>278</v>
      </c>
      <c r="R92" s="13" t="s">
        <v>278</v>
      </c>
      <c r="S92" s="13" t="s">
        <v>278</v>
      </c>
      <c r="T92" s="13" t="s">
        <v>278</v>
      </c>
      <c r="U92" s="13" t="s">
        <v>278</v>
      </c>
    </row>
    <row r="93" spans="1:21" s="53" customFormat="1" ht="71.25" customHeight="1" x14ac:dyDescent="0.2">
      <c r="A93" s="14" t="s">
        <v>131</v>
      </c>
      <c r="B93" s="15" t="s">
        <v>132</v>
      </c>
      <c r="C93" s="52" t="s">
        <v>24</v>
      </c>
      <c r="D93" s="12" t="s">
        <v>278</v>
      </c>
      <c r="E93" s="27">
        <f>E94+E108+E116+E126+E133+E141+E142</f>
        <v>0</v>
      </c>
      <c r="F93" s="27">
        <f t="shared" ref="F93:M93" si="40">F94+F108+F116+F126+F133+F141+F142</f>
        <v>0</v>
      </c>
      <c r="G93" s="27">
        <f t="shared" si="40"/>
        <v>0</v>
      </c>
      <c r="H93" s="27">
        <f t="shared" si="40"/>
        <v>0</v>
      </c>
      <c r="I93" s="27">
        <f t="shared" si="40"/>
        <v>0</v>
      </c>
      <c r="J93" s="27">
        <f>J94+J108+J116+J126+J133+J141+J142</f>
        <v>1126</v>
      </c>
      <c r="K93" s="27">
        <f t="shared" si="40"/>
        <v>158</v>
      </c>
      <c r="L93" s="27">
        <f t="shared" si="40"/>
        <v>0</v>
      </c>
      <c r="M93" s="27">
        <f t="shared" si="40"/>
        <v>0</v>
      </c>
      <c r="N93" s="12" t="s">
        <v>278</v>
      </c>
      <c r="O93" s="12" t="s">
        <v>278</v>
      </c>
      <c r="P93" s="12" t="s">
        <v>278</v>
      </c>
      <c r="Q93" s="12" t="s">
        <v>278</v>
      </c>
      <c r="R93" s="12" t="s">
        <v>278</v>
      </c>
      <c r="S93" s="12" t="s">
        <v>278</v>
      </c>
      <c r="T93" s="12" t="s">
        <v>278</v>
      </c>
      <c r="U93" s="12" t="s">
        <v>278</v>
      </c>
    </row>
    <row r="94" spans="1:21" s="53" customFormat="1" ht="52.5" customHeight="1" x14ac:dyDescent="0.2">
      <c r="A94" s="54" t="s">
        <v>133</v>
      </c>
      <c r="B94" s="33" t="s">
        <v>134</v>
      </c>
      <c r="C94" s="52" t="s">
        <v>24</v>
      </c>
      <c r="D94" s="12" t="s">
        <v>278</v>
      </c>
      <c r="E94" s="27">
        <f>E95+E98+E101+E107</f>
        <v>0</v>
      </c>
      <c r="F94" s="27">
        <f t="shared" ref="F94:M94" si="41">F95+F98+F101+F107</f>
        <v>0</v>
      </c>
      <c r="G94" s="27">
        <f t="shared" si="41"/>
        <v>0</v>
      </c>
      <c r="H94" s="27">
        <f t="shared" si="41"/>
        <v>0</v>
      </c>
      <c r="I94" s="27">
        <f t="shared" si="41"/>
        <v>0</v>
      </c>
      <c r="J94" s="27">
        <f t="shared" si="41"/>
        <v>0</v>
      </c>
      <c r="K94" s="27">
        <f t="shared" si="41"/>
        <v>0</v>
      </c>
      <c r="L94" s="27">
        <f t="shared" si="41"/>
        <v>0</v>
      </c>
      <c r="M94" s="27">
        <f t="shared" si="41"/>
        <v>0</v>
      </c>
      <c r="N94" s="12" t="s">
        <v>278</v>
      </c>
      <c r="O94" s="12" t="s">
        <v>278</v>
      </c>
      <c r="P94" s="12" t="s">
        <v>278</v>
      </c>
      <c r="Q94" s="12" t="s">
        <v>278</v>
      </c>
      <c r="R94" s="12" t="s">
        <v>278</v>
      </c>
      <c r="S94" s="12" t="s">
        <v>278</v>
      </c>
      <c r="T94" s="12" t="s">
        <v>278</v>
      </c>
      <c r="U94" s="12" t="s">
        <v>278</v>
      </c>
    </row>
    <row r="95" spans="1:21" s="53" customFormat="1" ht="108" customHeight="1" x14ac:dyDescent="0.2">
      <c r="A95" s="30" t="s">
        <v>135</v>
      </c>
      <c r="B95" s="31" t="s">
        <v>136</v>
      </c>
      <c r="C95" s="11" t="s">
        <v>24</v>
      </c>
      <c r="D95" s="12" t="s">
        <v>278</v>
      </c>
      <c r="E95" s="27">
        <f>E96+E97</f>
        <v>0</v>
      </c>
      <c r="F95" s="27">
        <f t="shared" ref="F95:M95" si="42">F96+F97</f>
        <v>0</v>
      </c>
      <c r="G95" s="27">
        <f t="shared" si="42"/>
        <v>0</v>
      </c>
      <c r="H95" s="27">
        <f t="shared" si="42"/>
        <v>0</v>
      </c>
      <c r="I95" s="27">
        <f t="shared" si="42"/>
        <v>0</v>
      </c>
      <c r="J95" s="27">
        <f t="shared" si="42"/>
        <v>0</v>
      </c>
      <c r="K95" s="27">
        <f t="shared" si="42"/>
        <v>0</v>
      </c>
      <c r="L95" s="27">
        <f t="shared" si="42"/>
        <v>0</v>
      </c>
      <c r="M95" s="27">
        <f t="shared" si="42"/>
        <v>0</v>
      </c>
      <c r="N95" s="12" t="s">
        <v>278</v>
      </c>
      <c r="O95" s="12" t="s">
        <v>278</v>
      </c>
      <c r="P95" s="12" t="s">
        <v>278</v>
      </c>
      <c r="Q95" s="12" t="s">
        <v>278</v>
      </c>
      <c r="R95" s="12" t="s">
        <v>278</v>
      </c>
      <c r="S95" s="12" t="s">
        <v>278</v>
      </c>
      <c r="T95" s="12" t="s">
        <v>278</v>
      </c>
      <c r="U95" s="12" t="s">
        <v>278</v>
      </c>
    </row>
    <row r="96" spans="1:21" s="53" customFormat="1" ht="71.25" customHeight="1" x14ac:dyDescent="0.2">
      <c r="A96" s="30" t="s">
        <v>137</v>
      </c>
      <c r="B96" s="32" t="s">
        <v>138</v>
      </c>
      <c r="C96" s="11" t="s">
        <v>24</v>
      </c>
      <c r="D96" s="12" t="s">
        <v>278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12" t="s">
        <v>278</v>
      </c>
      <c r="O96" s="12" t="s">
        <v>278</v>
      </c>
      <c r="P96" s="12" t="s">
        <v>278</v>
      </c>
      <c r="Q96" s="12" t="s">
        <v>278</v>
      </c>
      <c r="R96" s="12" t="s">
        <v>278</v>
      </c>
      <c r="S96" s="12" t="s">
        <v>278</v>
      </c>
      <c r="T96" s="12" t="s">
        <v>278</v>
      </c>
      <c r="U96" s="12" t="s">
        <v>278</v>
      </c>
    </row>
    <row r="97" spans="1:21" s="53" customFormat="1" ht="71.25" customHeight="1" x14ac:dyDescent="0.2">
      <c r="A97" s="30" t="s">
        <v>139</v>
      </c>
      <c r="B97" s="32" t="s">
        <v>138</v>
      </c>
      <c r="C97" s="11" t="s">
        <v>24</v>
      </c>
      <c r="D97" s="12" t="s">
        <v>278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12" t="s">
        <v>278</v>
      </c>
      <c r="O97" s="12" t="s">
        <v>278</v>
      </c>
      <c r="P97" s="12" t="s">
        <v>278</v>
      </c>
      <c r="Q97" s="12" t="s">
        <v>278</v>
      </c>
      <c r="R97" s="12" t="s">
        <v>278</v>
      </c>
      <c r="S97" s="12" t="s">
        <v>278</v>
      </c>
      <c r="T97" s="12" t="s">
        <v>278</v>
      </c>
      <c r="U97" s="12" t="s">
        <v>278</v>
      </c>
    </row>
    <row r="98" spans="1:21" s="53" customFormat="1" ht="71.25" customHeight="1" x14ac:dyDescent="0.2">
      <c r="A98" s="30" t="s">
        <v>140</v>
      </c>
      <c r="B98" s="31" t="s">
        <v>141</v>
      </c>
      <c r="C98" s="11" t="s">
        <v>24</v>
      </c>
      <c r="D98" s="12" t="s">
        <v>278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12" t="s">
        <v>278</v>
      </c>
      <c r="O98" s="12" t="s">
        <v>278</v>
      </c>
      <c r="P98" s="12" t="s">
        <v>278</v>
      </c>
      <c r="Q98" s="12" t="s">
        <v>278</v>
      </c>
      <c r="R98" s="12" t="s">
        <v>278</v>
      </c>
      <c r="S98" s="12" t="s">
        <v>278</v>
      </c>
      <c r="T98" s="12" t="s">
        <v>278</v>
      </c>
      <c r="U98" s="12" t="s">
        <v>278</v>
      </c>
    </row>
    <row r="99" spans="1:21" s="53" customFormat="1" ht="31.5" x14ac:dyDescent="0.2">
      <c r="A99" s="30" t="s">
        <v>142</v>
      </c>
      <c r="B99" s="32" t="s">
        <v>143</v>
      </c>
      <c r="C99" s="11" t="s">
        <v>24</v>
      </c>
      <c r="D99" s="12" t="s">
        <v>278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12" t="s">
        <v>278</v>
      </c>
      <c r="O99" s="12" t="s">
        <v>278</v>
      </c>
      <c r="P99" s="12" t="s">
        <v>278</v>
      </c>
      <c r="Q99" s="12" t="s">
        <v>278</v>
      </c>
      <c r="R99" s="12" t="s">
        <v>278</v>
      </c>
      <c r="S99" s="12" t="s">
        <v>278</v>
      </c>
      <c r="T99" s="12" t="s">
        <v>278</v>
      </c>
      <c r="U99" s="12" t="s">
        <v>278</v>
      </c>
    </row>
    <row r="100" spans="1:21" s="53" customFormat="1" ht="31.5" x14ac:dyDescent="0.2">
      <c r="A100" s="30" t="s">
        <v>144</v>
      </c>
      <c r="B100" s="32" t="s">
        <v>138</v>
      </c>
      <c r="C100" s="11" t="s">
        <v>24</v>
      </c>
      <c r="D100" s="12" t="s">
        <v>278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12" t="s">
        <v>278</v>
      </c>
      <c r="O100" s="12" t="s">
        <v>278</v>
      </c>
      <c r="P100" s="12" t="s">
        <v>278</v>
      </c>
      <c r="Q100" s="12" t="s">
        <v>278</v>
      </c>
      <c r="R100" s="12" t="s">
        <v>278</v>
      </c>
      <c r="S100" s="12" t="s">
        <v>278</v>
      </c>
      <c r="T100" s="12" t="s">
        <v>278</v>
      </c>
      <c r="U100" s="12" t="s">
        <v>278</v>
      </c>
    </row>
    <row r="101" spans="1:21" s="53" customFormat="1" ht="47.25" x14ac:dyDescent="0.2">
      <c r="A101" s="30" t="s">
        <v>145</v>
      </c>
      <c r="B101" s="31" t="s">
        <v>146</v>
      </c>
      <c r="C101" s="11" t="s">
        <v>24</v>
      </c>
      <c r="D101" s="12" t="s">
        <v>278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12" t="s">
        <v>278</v>
      </c>
      <c r="O101" s="12" t="s">
        <v>278</v>
      </c>
      <c r="P101" s="12" t="s">
        <v>278</v>
      </c>
      <c r="Q101" s="12" t="s">
        <v>278</v>
      </c>
      <c r="R101" s="12" t="s">
        <v>278</v>
      </c>
      <c r="S101" s="12" t="s">
        <v>278</v>
      </c>
      <c r="T101" s="12" t="s">
        <v>278</v>
      </c>
      <c r="U101" s="12" t="s">
        <v>278</v>
      </c>
    </row>
    <row r="102" spans="1:21" s="53" customFormat="1" ht="78.75" x14ac:dyDescent="0.2">
      <c r="A102" s="30" t="s">
        <v>147</v>
      </c>
      <c r="B102" s="31" t="s">
        <v>148</v>
      </c>
      <c r="C102" s="11" t="s">
        <v>24</v>
      </c>
      <c r="D102" s="12" t="s">
        <v>278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12" t="s">
        <v>278</v>
      </c>
      <c r="O102" s="12" t="s">
        <v>278</v>
      </c>
      <c r="P102" s="12" t="s">
        <v>278</v>
      </c>
      <c r="Q102" s="12" t="s">
        <v>278</v>
      </c>
      <c r="R102" s="12" t="s">
        <v>278</v>
      </c>
      <c r="S102" s="12" t="s">
        <v>278</v>
      </c>
      <c r="T102" s="12" t="s">
        <v>278</v>
      </c>
      <c r="U102" s="12" t="s">
        <v>278</v>
      </c>
    </row>
    <row r="103" spans="1:21" s="53" customFormat="1" ht="94.5" x14ac:dyDescent="0.2">
      <c r="A103" s="30" t="s">
        <v>149</v>
      </c>
      <c r="B103" s="31" t="s">
        <v>150</v>
      </c>
      <c r="C103" s="11" t="s">
        <v>24</v>
      </c>
      <c r="D103" s="12" t="s">
        <v>278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12" t="s">
        <v>278</v>
      </c>
      <c r="O103" s="12" t="s">
        <v>278</v>
      </c>
      <c r="P103" s="12" t="s">
        <v>278</v>
      </c>
      <c r="Q103" s="12" t="s">
        <v>278</v>
      </c>
      <c r="R103" s="12" t="s">
        <v>278</v>
      </c>
      <c r="S103" s="12" t="s">
        <v>278</v>
      </c>
      <c r="T103" s="12" t="s">
        <v>278</v>
      </c>
      <c r="U103" s="12" t="s">
        <v>278</v>
      </c>
    </row>
    <row r="104" spans="1:21" s="53" customFormat="1" ht="78.75" x14ac:dyDescent="0.2">
      <c r="A104" s="30" t="s">
        <v>151</v>
      </c>
      <c r="B104" s="31" t="s">
        <v>152</v>
      </c>
      <c r="C104" s="11" t="s">
        <v>24</v>
      </c>
      <c r="D104" s="12" t="s">
        <v>278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12" t="s">
        <v>278</v>
      </c>
      <c r="O104" s="12" t="s">
        <v>278</v>
      </c>
      <c r="P104" s="12" t="s">
        <v>278</v>
      </c>
      <c r="Q104" s="12" t="s">
        <v>278</v>
      </c>
      <c r="R104" s="12" t="s">
        <v>278</v>
      </c>
      <c r="S104" s="12" t="s">
        <v>278</v>
      </c>
      <c r="T104" s="12" t="s">
        <v>278</v>
      </c>
      <c r="U104" s="12" t="s">
        <v>278</v>
      </c>
    </row>
    <row r="105" spans="1:21" s="53" customFormat="1" ht="110.25" x14ac:dyDescent="0.2">
      <c r="A105" s="30" t="s">
        <v>153</v>
      </c>
      <c r="B105" s="31" t="s">
        <v>154</v>
      </c>
      <c r="C105" s="11" t="s">
        <v>24</v>
      </c>
      <c r="D105" s="12" t="s">
        <v>278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12" t="s">
        <v>278</v>
      </c>
      <c r="O105" s="12" t="s">
        <v>278</v>
      </c>
      <c r="P105" s="12" t="s">
        <v>278</v>
      </c>
      <c r="Q105" s="12" t="s">
        <v>278</v>
      </c>
      <c r="R105" s="12" t="s">
        <v>278</v>
      </c>
      <c r="S105" s="12" t="s">
        <v>278</v>
      </c>
      <c r="T105" s="12" t="s">
        <v>278</v>
      </c>
      <c r="U105" s="12" t="s">
        <v>278</v>
      </c>
    </row>
    <row r="106" spans="1:21" s="53" customFormat="1" ht="94.5" x14ac:dyDescent="0.2">
      <c r="A106" s="30" t="s">
        <v>155</v>
      </c>
      <c r="B106" s="31" t="s">
        <v>156</v>
      </c>
      <c r="C106" s="11" t="s">
        <v>24</v>
      </c>
      <c r="D106" s="12" t="s">
        <v>278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12" t="s">
        <v>278</v>
      </c>
      <c r="O106" s="12" t="s">
        <v>278</v>
      </c>
      <c r="P106" s="12" t="s">
        <v>278</v>
      </c>
      <c r="Q106" s="12" t="s">
        <v>278</v>
      </c>
      <c r="R106" s="12" t="s">
        <v>278</v>
      </c>
      <c r="S106" s="12" t="s">
        <v>278</v>
      </c>
      <c r="T106" s="12" t="s">
        <v>278</v>
      </c>
      <c r="U106" s="12" t="s">
        <v>278</v>
      </c>
    </row>
    <row r="107" spans="1:21" s="53" customFormat="1" ht="47.25" x14ac:dyDescent="0.2">
      <c r="A107" s="30" t="s">
        <v>157</v>
      </c>
      <c r="B107" s="31" t="s">
        <v>158</v>
      </c>
      <c r="C107" s="11" t="s">
        <v>24</v>
      </c>
      <c r="D107" s="12" t="s">
        <v>278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12" t="s">
        <v>278</v>
      </c>
      <c r="O107" s="12" t="s">
        <v>278</v>
      </c>
      <c r="P107" s="12" t="s">
        <v>278</v>
      </c>
      <c r="Q107" s="12" t="s">
        <v>278</v>
      </c>
      <c r="R107" s="12" t="s">
        <v>278</v>
      </c>
      <c r="S107" s="12" t="s">
        <v>278</v>
      </c>
      <c r="T107" s="12" t="s">
        <v>278</v>
      </c>
      <c r="U107" s="12" t="s">
        <v>278</v>
      </c>
    </row>
    <row r="108" spans="1:21" s="53" customFormat="1" ht="63" x14ac:dyDescent="0.2">
      <c r="A108" s="30" t="s">
        <v>159</v>
      </c>
      <c r="B108" s="31" t="s">
        <v>160</v>
      </c>
      <c r="C108" s="11" t="s">
        <v>24</v>
      </c>
      <c r="D108" s="12" t="s">
        <v>278</v>
      </c>
      <c r="E108" s="27">
        <f>E109+E114+E115</f>
        <v>0</v>
      </c>
      <c r="F108" s="27">
        <f t="shared" ref="F108:M108" si="43">F109+F114+F115</f>
        <v>0</v>
      </c>
      <c r="G108" s="27">
        <f t="shared" si="43"/>
        <v>0</v>
      </c>
      <c r="H108" s="27">
        <f t="shared" si="43"/>
        <v>0</v>
      </c>
      <c r="I108" s="27">
        <f t="shared" si="43"/>
        <v>0</v>
      </c>
      <c r="J108" s="27">
        <f t="shared" si="43"/>
        <v>0</v>
      </c>
      <c r="K108" s="27">
        <f t="shared" si="43"/>
        <v>0</v>
      </c>
      <c r="L108" s="27">
        <f t="shared" si="43"/>
        <v>0</v>
      </c>
      <c r="M108" s="27">
        <f t="shared" si="43"/>
        <v>0</v>
      </c>
      <c r="N108" s="12" t="s">
        <v>278</v>
      </c>
      <c r="O108" s="12" t="s">
        <v>278</v>
      </c>
      <c r="P108" s="12" t="s">
        <v>278</v>
      </c>
      <c r="Q108" s="12" t="s">
        <v>278</v>
      </c>
      <c r="R108" s="12" t="s">
        <v>278</v>
      </c>
      <c r="S108" s="12" t="s">
        <v>278</v>
      </c>
      <c r="T108" s="12" t="s">
        <v>278</v>
      </c>
      <c r="U108" s="12" t="s">
        <v>278</v>
      </c>
    </row>
    <row r="109" spans="1:21" s="53" customFormat="1" ht="31.5" x14ac:dyDescent="0.2">
      <c r="A109" s="30" t="s">
        <v>161</v>
      </c>
      <c r="B109" s="31" t="s">
        <v>162</v>
      </c>
      <c r="C109" s="11" t="s">
        <v>24</v>
      </c>
      <c r="D109" s="12" t="s">
        <v>278</v>
      </c>
      <c r="E109" s="27">
        <f>E110+E111</f>
        <v>0</v>
      </c>
      <c r="F109" s="27">
        <f t="shared" ref="F109:M109" si="44">F110+F111</f>
        <v>0</v>
      </c>
      <c r="G109" s="27">
        <f t="shared" si="44"/>
        <v>0</v>
      </c>
      <c r="H109" s="27">
        <f t="shared" si="44"/>
        <v>0</v>
      </c>
      <c r="I109" s="27">
        <f t="shared" si="44"/>
        <v>0</v>
      </c>
      <c r="J109" s="27">
        <f t="shared" si="44"/>
        <v>0</v>
      </c>
      <c r="K109" s="27">
        <f t="shared" si="44"/>
        <v>0</v>
      </c>
      <c r="L109" s="27">
        <f t="shared" si="44"/>
        <v>0</v>
      </c>
      <c r="M109" s="27">
        <f t="shared" si="44"/>
        <v>0</v>
      </c>
      <c r="N109" s="12" t="s">
        <v>278</v>
      </c>
      <c r="O109" s="12" t="s">
        <v>278</v>
      </c>
      <c r="P109" s="12" t="s">
        <v>278</v>
      </c>
      <c r="Q109" s="12" t="s">
        <v>278</v>
      </c>
      <c r="R109" s="12" t="s">
        <v>278</v>
      </c>
      <c r="S109" s="12" t="s">
        <v>278</v>
      </c>
      <c r="T109" s="12" t="s">
        <v>278</v>
      </c>
      <c r="U109" s="12" t="s">
        <v>278</v>
      </c>
    </row>
    <row r="110" spans="1:21" ht="27" customHeight="1" x14ac:dyDescent="0.25">
      <c r="A110" s="2" t="s">
        <v>161</v>
      </c>
      <c r="B110" s="3" t="s">
        <v>252</v>
      </c>
      <c r="C110" s="6" t="s">
        <v>258</v>
      </c>
      <c r="D110" s="13" t="s">
        <v>278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13">
        <v>2019</v>
      </c>
      <c r="O110" s="13">
        <v>2020</v>
      </c>
      <c r="P110" s="29" t="s">
        <v>278</v>
      </c>
      <c r="Q110" s="13" t="s">
        <v>22</v>
      </c>
      <c r="R110" s="13" t="s">
        <v>21</v>
      </c>
      <c r="S110" s="13" t="s">
        <v>22</v>
      </c>
      <c r="T110" s="13" t="s">
        <v>22</v>
      </c>
      <c r="U110" s="13" t="s">
        <v>21</v>
      </c>
    </row>
    <row r="111" spans="1:21" ht="42" customHeight="1" x14ac:dyDescent="0.25">
      <c r="A111" s="2" t="s">
        <v>161</v>
      </c>
      <c r="B111" s="3" t="s">
        <v>354</v>
      </c>
      <c r="C111" s="6" t="s">
        <v>355</v>
      </c>
      <c r="D111" s="13" t="s">
        <v>278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13">
        <v>2020</v>
      </c>
      <c r="O111" s="13">
        <v>2020</v>
      </c>
      <c r="P111" s="29" t="s">
        <v>278</v>
      </c>
      <c r="Q111" s="13" t="s">
        <v>21</v>
      </c>
      <c r="R111" s="13" t="s">
        <v>21</v>
      </c>
      <c r="S111" s="13" t="s">
        <v>21</v>
      </c>
      <c r="T111" s="13" t="s">
        <v>21</v>
      </c>
      <c r="U111" s="13" t="s">
        <v>21</v>
      </c>
    </row>
    <row r="112" spans="1:21" s="53" customFormat="1" ht="31.5" x14ac:dyDescent="0.2">
      <c r="A112" s="30" t="s">
        <v>163</v>
      </c>
      <c r="B112" s="31" t="s">
        <v>164</v>
      </c>
      <c r="C112" s="11" t="s">
        <v>24</v>
      </c>
      <c r="D112" s="12" t="s">
        <v>278</v>
      </c>
      <c r="E112" s="27">
        <f>E113</f>
        <v>0</v>
      </c>
      <c r="F112" s="27">
        <f t="shared" ref="F112:M112" si="45">F113</f>
        <v>0</v>
      </c>
      <c r="G112" s="27">
        <f t="shared" si="45"/>
        <v>0</v>
      </c>
      <c r="H112" s="27">
        <f t="shared" si="45"/>
        <v>0</v>
      </c>
      <c r="I112" s="27">
        <f t="shared" si="45"/>
        <v>0</v>
      </c>
      <c r="J112" s="27">
        <f t="shared" si="45"/>
        <v>0</v>
      </c>
      <c r="K112" s="27">
        <f t="shared" si="45"/>
        <v>0</v>
      </c>
      <c r="L112" s="27">
        <f t="shared" si="45"/>
        <v>0</v>
      </c>
      <c r="M112" s="27">
        <f t="shared" si="45"/>
        <v>0</v>
      </c>
      <c r="N112" s="12" t="s">
        <v>278</v>
      </c>
      <c r="O112" s="12" t="s">
        <v>278</v>
      </c>
      <c r="P112" s="12" t="s">
        <v>278</v>
      </c>
      <c r="Q112" s="12" t="s">
        <v>278</v>
      </c>
      <c r="R112" s="12" t="s">
        <v>278</v>
      </c>
      <c r="S112" s="12" t="s">
        <v>278</v>
      </c>
      <c r="T112" s="12" t="s">
        <v>278</v>
      </c>
      <c r="U112" s="12" t="s">
        <v>278</v>
      </c>
    </row>
    <row r="113" spans="1:21" ht="31.5" x14ac:dyDescent="0.25">
      <c r="A113" s="2" t="s">
        <v>163</v>
      </c>
      <c r="B113" s="3" t="s">
        <v>248</v>
      </c>
      <c r="C113" s="6" t="s">
        <v>259</v>
      </c>
      <c r="D113" s="13" t="s">
        <v>278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13">
        <v>2018</v>
      </c>
      <c r="O113" s="13">
        <v>2023</v>
      </c>
      <c r="P113" s="29" t="s">
        <v>278</v>
      </c>
      <c r="Q113" s="13" t="s">
        <v>21</v>
      </c>
      <c r="R113" s="13" t="s">
        <v>21</v>
      </c>
      <c r="S113" s="13" t="s">
        <v>21</v>
      </c>
      <c r="T113" s="13" t="s">
        <v>21</v>
      </c>
      <c r="U113" s="13" t="s">
        <v>21</v>
      </c>
    </row>
    <row r="114" spans="1:21" s="53" customFormat="1" ht="31.5" x14ac:dyDescent="0.2">
      <c r="A114" s="30" t="s">
        <v>165</v>
      </c>
      <c r="B114" s="31" t="s">
        <v>166</v>
      </c>
      <c r="C114" s="11" t="s">
        <v>24</v>
      </c>
      <c r="D114" s="12" t="s">
        <v>278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12" t="s">
        <v>278</v>
      </c>
      <c r="O114" s="12" t="s">
        <v>278</v>
      </c>
      <c r="P114" s="12" t="s">
        <v>278</v>
      </c>
      <c r="Q114" s="12" t="s">
        <v>278</v>
      </c>
      <c r="R114" s="12" t="s">
        <v>278</v>
      </c>
      <c r="S114" s="12" t="s">
        <v>278</v>
      </c>
      <c r="T114" s="12" t="s">
        <v>278</v>
      </c>
      <c r="U114" s="12" t="s">
        <v>278</v>
      </c>
    </row>
    <row r="115" spans="1:21" s="53" customFormat="1" ht="54.75" customHeight="1" x14ac:dyDescent="0.2">
      <c r="A115" s="30" t="s">
        <v>167</v>
      </c>
      <c r="B115" s="31" t="s">
        <v>119</v>
      </c>
      <c r="C115" s="11" t="s">
        <v>24</v>
      </c>
      <c r="D115" s="12" t="s">
        <v>278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12" t="s">
        <v>278</v>
      </c>
      <c r="O115" s="12" t="s">
        <v>278</v>
      </c>
      <c r="P115" s="12" t="s">
        <v>278</v>
      </c>
      <c r="Q115" s="12" t="s">
        <v>278</v>
      </c>
      <c r="R115" s="12" t="s">
        <v>278</v>
      </c>
      <c r="S115" s="12" t="s">
        <v>278</v>
      </c>
      <c r="T115" s="12" t="s">
        <v>278</v>
      </c>
      <c r="U115" s="12" t="s">
        <v>278</v>
      </c>
    </row>
    <row r="116" spans="1:21" s="53" customFormat="1" ht="57" customHeight="1" x14ac:dyDescent="0.2">
      <c r="A116" s="30" t="s">
        <v>168</v>
      </c>
      <c r="B116" s="31" t="s">
        <v>169</v>
      </c>
      <c r="C116" s="11" t="s">
        <v>24</v>
      </c>
      <c r="D116" s="12" t="s">
        <v>278</v>
      </c>
      <c r="E116" s="27">
        <f>E117+E122+E123+E124</f>
        <v>0</v>
      </c>
      <c r="F116" s="27">
        <f t="shared" ref="F116:M116" si="46">F117+F122+F123+F124</f>
        <v>0</v>
      </c>
      <c r="G116" s="27">
        <f t="shared" si="46"/>
        <v>0</v>
      </c>
      <c r="H116" s="27">
        <f t="shared" si="46"/>
        <v>0</v>
      </c>
      <c r="I116" s="27">
        <f t="shared" si="46"/>
        <v>0</v>
      </c>
      <c r="J116" s="27">
        <f t="shared" si="46"/>
        <v>0</v>
      </c>
      <c r="K116" s="27">
        <f t="shared" si="46"/>
        <v>1</v>
      </c>
      <c r="L116" s="27">
        <f t="shared" si="46"/>
        <v>0</v>
      </c>
      <c r="M116" s="27">
        <f t="shared" si="46"/>
        <v>0</v>
      </c>
      <c r="N116" s="12" t="s">
        <v>278</v>
      </c>
      <c r="O116" s="12" t="s">
        <v>278</v>
      </c>
      <c r="P116" s="12" t="s">
        <v>278</v>
      </c>
      <c r="Q116" s="12" t="s">
        <v>278</v>
      </c>
      <c r="R116" s="12" t="s">
        <v>278</v>
      </c>
      <c r="S116" s="12" t="s">
        <v>278</v>
      </c>
      <c r="T116" s="12" t="s">
        <v>278</v>
      </c>
      <c r="U116" s="12" t="s">
        <v>278</v>
      </c>
    </row>
    <row r="117" spans="1:21" s="53" customFormat="1" ht="67.5" customHeight="1" x14ac:dyDescent="0.2">
      <c r="A117" s="30" t="s">
        <v>260</v>
      </c>
      <c r="B117" s="31" t="s">
        <v>170</v>
      </c>
      <c r="C117" s="11" t="s">
        <v>24</v>
      </c>
      <c r="D117" s="12" t="s">
        <v>278</v>
      </c>
      <c r="E117" s="27">
        <f>SUM(E118:E121)</f>
        <v>0</v>
      </c>
      <c r="F117" s="27">
        <f t="shared" ref="F117:M117" si="47">SUM(F118:F121)</f>
        <v>0</v>
      </c>
      <c r="G117" s="27">
        <f t="shared" si="47"/>
        <v>0</v>
      </c>
      <c r="H117" s="27">
        <f t="shared" si="47"/>
        <v>0</v>
      </c>
      <c r="I117" s="27">
        <f t="shared" si="47"/>
        <v>0</v>
      </c>
      <c r="J117" s="27">
        <f t="shared" si="47"/>
        <v>0</v>
      </c>
      <c r="K117" s="27">
        <f t="shared" si="47"/>
        <v>0</v>
      </c>
      <c r="L117" s="27">
        <f t="shared" si="47"/>
        <v>0</v>
      </c>
      <c r="M117" s="27">
        <f t="shared" si="47"/>
        <v>0</v>
      </c>
      <c r="N117" s="12" t="s">
        <v>278</v>
      </c>
      <c r="O117" s="12" t="s">
        <v>278</v>
      </c>
      <c r="P117" s="12" t="s">
        <v>278</v>
      </c>
      <c r="Q117" s="12" t="s">
        <v>278</v>
      </c>
      <c r="R117" s="12" t="s">
        <v>278</v>
      </c>
      <c r="S117" s="12" t="s">
        <v>278</v>
      </c>
      <c r="T117" s="12" t="s">
        <v>278</v>
      </c>
      <c r="U117" s="12" t="s">
        <v>278</v>
      </c>
    </row>
    <row r="118" spans="1:21" ht="136.5" customHeight="1" x14ac:dyDescent="0.25">
      <c r="A118" s="20" t="s">
        <v>260</v>
      </c>
      <c r="B118" s="21" t="s">
        <v>304</v>
      </c>
      <c r="C118" s="7" t="s">
        <v>305</v>
      </c>
      <c r="D118" s="13" t="s">
        <v>278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13">
        <v>2021</v>
      </c>
      <c r="O118" s="13">
        <v>2021</v>
      </c>
      <c r="P118" s="29" t="s">
        <v>278</v>
      </c>
      <c r="Q118" s="13" t="s">
        <v>21</v>
      </c>
      <c r="R118" s="13" t="s">
        <v>21</v>
      </c>
      <c r="S118" s="13" t="s">
        <v>21</v>
      </c>
      <c r="T118" s="13" t="s">
        <v>21</v>
      </c>
      <c r="U118" s="13" t="s">
        <v>21</v>
      </c>
    </row>
    <row r="119" spans="1:21" ht="81.75" customHeight="1" x14ac:dyDescent="0.25">
      <c r="A119" s="2" t="s">
        <v>260</v>
      </c>
      <c r="B119" s="3" t="s">
        <v>267</v>
      </c>
      <c r="C119" s="6" t="s">
        <v>268</v>
      </c>
      <c r="D119" s="13" t="s">
        <v>278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13">
        <v>2018</v>
      </c>
      <c r="O119" s="13">
        <v>2022</v>
      </c>
      <c r="P119" s="29" t="s">
        <v>278</v>
      </c>
      <c r="Q119" s="13" t="s">
        <v>19</v>
      </c>
      <c r="R119" s="13" t="s">
        <v>21</v>
      </c>
      <c r="S119" s="13" t="s">
        <v>21</v>
      </c>
      <c r="T119" s="13" t="s">
        <v>21</v>
      </c>
      <c r="U119" s="13" t="s">
        <v>21</v>
      </c>
    </row>
    <row r="120" spans="1:21" ht="81.75" customHeight="1" x14ac:dyDescent="0.25">
      <c r="A120" s="2" t="s">
        <v>260</v>
      </c>
      <c r="B120" s="16" t="s">
        <v>282</v>
      </c>
      <c r="C120" s="17" t="s">
        <v>283</v>
      </c>
      <c r="D120" s="13" t="s">
        <v>278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13">
        <v>2013</v>
      </c>
      <c r="O120" s="13">
        <v>2023</v>
      </c>
      <c r="P120" s="29" t="s">
        <v>278</v>
      </c>
      <c r="Q120" s="13" t="s">
        <v>21</v>
      </c>
      <c r="R120" s="13" t="s">
        <v>21</v>
      </c>
      <c r="S120" s="13" t="s">
        <v>21</v>
      </c>
      <c r="T120" s="13" t="s">
        <v>21</v>
      </c>
      <c r="U120" s="13" t="s">
        <v>21</v>
      </c>
    </row>
    <row r="121" spans="1:21" ht="75" customHeight="1" x14ac:dyDescent="0.25">
      <c r="A121" s="2" t="s">
        <v>260</v>
      </c>
      <c r="B121" s="22" t="s">
        <v>269</v>
      </c>
      <c r="C121" s="6" t="s">
        <v>270</v>
      </c>
      <c r="D121" s="13" t="s">
        <v>278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13">
        <v>2013</v>
      </c>
      <c r="O121" s="13">
        <v>2023</v>
      </c>
      <c r="P121" s="29" t="s">
        <v>278</v>
      </c>
      <c r="Q121" s="13" t="s">
        <v>21</v>
      </c>
      <c r="R121" s="13" t="s">
        <v>21</v>
      </c>
      <c r="S121" s="13" t="s">
        <v>21</v>
      </c>
      <c r="T121" s="13" t="s">
        <v>21</v>
      </c>
      <c r="U121" s="13" t="s">
        <v>21</v>
      </c>
    </row>
    <row r="122" spans="1:21" s="53" customFormat="1" ht="48" customHeight="1" x14ac:dyDescent="0.2">
      <c r="A122" s="30" t="s">
        <v>171</v>
      </c>
      <c r="B122" s="31" t="s">
        <v>172</v>
      </c>
      <c r="C122" s="11" t="s">
        <v>24</v>
      </c>
      <c r="D122" s="12" t="s">
        <v>278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12" t="s">
        <v>278</v>
      </c>
      <c r="O122" s="12" t="s">
        <v>278</v>
      </c>
      <c r="P122" s="12" t="s">
        <v>278</v>
      </c>
      <c r="Q122" s="12" t="s">
        <v>278</v>
      </c>
      <c r="R122" s="12" t="s">
        <v>278</v>
      </c>
      <c r="S122" s="12" t="s">
        <v>278</v>
      </c>
      <c r="T122" s="12" t="s">
        <v>278</v>
      </c>
      <c r="U122" s="12" t="s">
        <v>278</v>
      </c>
    </row>
    <row r="123" spans="1:21" s="53" customFormat="1" ht="47.25" x14ac:dyDescent="0.2">
      <c r="A123" s="30" t="s">
        <v>173</v>
      </c>
      <c r="B123" s="31" t="s">
        <v>174</v>
      </c>
      <c r="C123" s="11" t="s">
        <v>24</v>
      </c>
      <c r="D123" s="12" t="s">
        <v>278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12" t="s">
        <v>278</v>
      </c>
      <c r="O123" s="12" t="s">
        <v>278</v>
      </c>
      <c r="P123" s="12" t="s">
        <v>278</v>
      </c>
      <c r="Q123" s="12" t="s">
        <v>278</v>
      </c>
      <c r="R123" s="12" t="s">
        <v>278</v>
      </c>
      <c r="S123" s="12" t="s">
        <v>278</v>
      </c>
      <c r="T123" s="12" t="s">
        <v>278</v>
      </c>
      <c r="U123" s="12" t="s">
        <v>278</v>
      </c>
    </row>
    <row r="124" spans="1:21" s="53" customFormat="1" ht="47.25" x14ac:dyDescent="0.2">
      <c r="A124" s="30" t="s">
        <v>175</v>
      </c>
      <c r="B124" s="31" t="s">
        <v>121</v>
      </c>
      <c r="C124" s="11" t="s">
        <v>24</v>
      </c>
      <c r="D124" s="12" t="s">
        <v>278</v>
      </c>
      <c r="E124" s="27">
        <f>E125</f>
        <v>0</v>
      </c>
      <c r="F124" s="27">
        <f t="shared" ref="F124:M124" si="48">F125</f>
        <v>0</v>
      </c>
      <c r="G124" s="27">
        <f t="shared" si="48"/>
        <v>0</v>
      </c>
      <c r="H124" s="27">
        <f t="shared" si="48"/>
        <v>0</v>
      </c>
      <c r="I124" s="27">
        <f t="shared" si="48"/>
        <v>0</v>
      </c>
      <c r="J124" s="27">
        <f t="shared" si="48"/>
        <v>0</v>
      </c>
      <c r="K124" s="27">
        <f t="shared" si="48"/>
        <v>1</v>
      </c>
      <c r="L124" s="27">
        <f t="shared" si="48"/>
        <v>0</v>
      </c>
      <c r="M124" s="27">
        <f t="shared" si="48"/>
        <v>0</v>
      </c>
      <c r="N124" s="12" t="s">
        <v>278</v>
      </c>
      <c r="O124" s="12" t="s">
        <v>278</v>
      </c>
      <c r="P124" s="12" t="s">
        <v>278</v>
      </c>
      <c r="Q124" s="12" t="s">
        <v>278</v>
      </c>
      <c r="R124" s="12" t="s">
        <v>278</v>
      </c>
      <c r="S124" s="12" t="s">
        <v>278</v>
      </c>
      <c r="T124" s="12" t="s">
        <v>278</v>
      </c>
      <c r="U124" s="12" t="s">
        <v>278</v>
      </c>
    </row>
    <row r="125" spans="1:21" ht="63" x14ac:dyDescent="0.25">
      <c r="A125" s="2" t="s">
        <v>175</v>
      </c>
      <c r="B125" s="3" t="s">
        <v>306</v>
      </c>
      <c r="C125" s="6" t="s">
        <v>307</v>
      </c>
      <c r="D125" s="13" t="s">
        <v>278</v>
      </c>
      <c r="E125" s="28">
        <v>0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1</v>
      </c>
      <c r="L125" s="28">
        <v>0</v>
      </c>
      <c r="M125" s="28">
        <v>0</v>
      </c>
      <c r="N125" s="13">
        <v>2021</v>
      </c>
      <c r="O125" s="13">
        <v>2021</v>
      </c>
      <c r="P125" s="29" t="s">
        <v>278</v>
      </c>
      <c r="Q125" s="13" t="s">
        <v>19</v>
      </c>
      <c r="R125" s="13" t="s">
        <v>21</v>
      </c>
      <c r="S125" s="13" t="s">
        <v>21</v>
      </c>
      <c r="T125" s="13" t="s">
        <v>21</v>
      </c>
      <c r="U125" s="13" t="s">
        <v>21</v>
      </c>
    </row>
    <row r="126" spans="1:21" s="53" customFormat="1" ht="47.25" x14ac:dyDescent="0.2">
      <c r="A126" s="30" t="s">
        <v>176</v>
      </c>
      <c r="B126" s="31" t="s">
        <v>177</v>
      </c>
      <c r="C126" s="11" t="s">
        <v>24</v>
      </c>
      <c r="D126" s="12" t="s">
        <v>278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12" t="s">
        <v>278</v>
      </c>
      <c r="O126" s="12" t="s">
        <v>278</v>
      </c>
      <c r="P126" s="12" t="s">
        <v>278</v>
      </c>
      <c r="Q126" s="12" t="s">
        <v>278</v>
      </c>
      <c r="R126" s="12" t="s">
        <v>278</v>
      </c>
      <c r="S126" s="12" t="s">
        <v>278</v>
      </c>
      <c r="T126" s="12" t="s">
        <v>278</v>
      </c>
      <c r="U126" s="12" t="s">
        <v>278</v>
      </c>
    </row>
    <row r="127" spans="1:21" s="53" customFormat="1" x14ac:dyDescent="0.2">
      <c r="A127" s="55" t="s">
        <v>178</v>
      </c>
      <c r="B127" s="32" t="s">
        <v>179</v>
      </c>
      <c r="C127" s="11" t="s">
        <v>24</v>
      </c>
      <c r="D127" s="12" t="s">
        <v>278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12" t="s">
        <v>278</v>
      </c>
      <c r="O127" s="12" t="s">
        <v>278</v>
      </c>
      <c r="P127" s="12" t="s">
        <v>278</v>
      </c>
      <c r="Q127" s="12" t="s">
        <v>278</v>
      </c>
      <c r="R127" s="12" t="s">
        <v>278</v>
      </c>
      <c r="S127" s="12" t="s">
        <v>278</v>
      </c>
      <c r="T127" s="12" t="s">
        <v>278</v>
      </c>
      <c r="U127" s="12" t="s">
        <v>278</v>
      </c>
    </row>
    <row r="128" spans="1:21" s="53" customFormat="1" ht="63" x14ac:dyDescent="0.2">
      <c r="A128" s="56" t="s">
        <v>180</v>
      </c>
      <c r="B128" s="31" t="s">
        <v>181</v>
      </c>
      <c r="C128" s="11" t="s">
        <v>24</v>
      </c>
      <c r="D128" s="12" t="s">
        <v>278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12" t="s">
        <v>278</v>
      </c>
      <c r="O128" s="12" t="s">
        <v>278</v>
      </c>
      <c r="P128" s="12" t="s">
        <v>278</v>
      </c>
      <c r="Q128" s="12" t="s">
        <v>278</v>
      </c>
      <c r="R128" s="12" t="s">
        <v>278</v>
      </c>
      <c r="S128" s="12" t="s">
        <v>278</v>
      </c>
      <c r="T128" s="12" t="s">
        <v>278</v>
      </c>
      <c r="U128" s="12" t="s">
        <v>278</v>
      </c>
    </row>
    <row r="129" spans="1:21" s="53" customFormat="1" ht="63" x14ac:dyDescent="0.2">
      <c r="A129" s="56" t="s">
        <v>182</v>
      </c>
      <c r="B129" s="31" t="s">
        <v>183</v>
      </c>
      <c r="C129" s="11" t="s">
        <v>24</v>
      </c>
      <c r="D129" s="12" t="s">
        <v>278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12" t="s">
        <v>278</v>
      </c>
      <c r="O129" s="12" t="s">
        <v>278</v>
      </c>
      <c r="P129" s="12" t="s">
        <v>278</v>
      </c>
      <c r="Q129" s="12" t="s">
        <v>278</v>
      </c>
      <c r="R129" s="12" t="s">
        <v>278</v>
      </c>
      <c r="S129" s="12" t="s">
        <v>278</v>
      </c>
      <c r="T129" s="12" t="s">
        <v>278</v>
      </c>
      <c r="U129" s="12" t="s">
        <v>278</v>
      </c>
    </row>
    <row r="130" spans="1:21" s="53" customFormat="1" ht="75" customHeight="1" x14ac:dyDescent="0.2">
      <c r="A130" s="55" t="s">
        <v>184</v>
      </c>
      <c r="B130" s="32" t="s">
        <v>179</v>
      </c>
      <c r="C130" s="11" t="s">
        <v>24</v>
      </c>
      <c r="D130" s="12" t="s">
        <v>278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12" t="s">
        <v>278</v>
      </c>
      <c r="O130" s="12" t="s">
        <v>278</v>
      </c>
      <c r="P130" s="12" t="s">
        <v>278</v>
      </c>
      <c r="Q130" s="12" t="s">
        <v>278</v>
      </c>
      <c r="R130" s="12" t="s">
        <v>278</v>
      </c>
      <c r="S130" s="12" t="s">
        <v>278</v>
      </c>
      <c r="T130" s="12" t="s">
        <v>278</v>
      </c>
      <c r="U130" s="12" t="s">
        <v>278</v>
      </c>
    </row>
    <row r="131" spans="1:21" s="53" customFormat="1" ht="80.25" customHeight="1" x14ac:dyDescent="0.2">
      <c r="A131" s="56" t="s">
        <v>185</v>
      </c>
      <c r="B131" s="31" t="s">
        <v>181</v>
      </c>
      <c r="C131" s="11" t="s">
        <v>24</v>
      </c>
      <c r="D131" s="12" t="s">
        <v>278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12" t="s">
        <v>278</v>
      </c>
      <c r="O131" s="12" t="s">
        <v>278</v>
      </c>
      <c r="P131" s="12" t="s">
        <v>278</v>
      </c>
      <c r="Q131" s="12" t="s">
        <v>278</v>
      </c>
      <c r="R131" s="12" t="s">
        <v>278</v>
      </c>
      <c r="S131" s="12" t="s">
        <v>278</v>
      </c>
      <c r="T131" s="12" t="s">
        <v>278</v>
      </c>
      <c r="U131" s="12" t="s">
        <v>278</v>
      </c>
    </row>
    <row r="132" spans="1:21" s="53" customFormat="1" ht="96" customHeight="1" x14ac:dyDescent="0.2">
      <c r="A132" s="56" t="s">
        <v>186</v>
      </c>
      <c r="B132" s="31" t="s">
        <v>183</v>
      </c>
      <c r="C132" s="11" t="s">
        <v>24</v>
      </c>
      <c r="D132" s="12" t="s">
        <v>278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12" t="s">
        <v>278</v>
      </c>
      <c r="O132" s="12" t="s">
        <v>278</v>
      </c>
      <c r="P132" s="12" t="s">
        <v>278</v>
      </c>
      <c r="Q132" s="12" t="s">
        <v>278</v>
      </c>
      <c r="R132" s="12" t="s">
        <v>278</v>
      </c>
      <c r="S132" s="12" t="s">
        <v>278</v>
      </c>
      <c r="T132" s="12" t="s">
        <v>278</v>
      </c>
      <c r="U132" s="12" t="s">
        <v>278</v>
      </c>
    </row>
    <row r="133" spans="1:21" s="53" customFormat="1" x14ac:dyDescent="0.2">
      <c r="A133" s="30" t="s">
        <v>187</v>
      </c>
      <c r="B133" s="31" t="s">
        <v>188</v>
      </c>
      <c r="C133" s="11" t="s">
        <v>24</v>
      </c>
      <c r="D133" s="12" t="s">
        <v>278</v>
      </c>
      <c r="E133" s="27">
        <f>SUM(E134:E137)</f>
        <v>0</v>
      </c>
      <c r="F133" s="27">
        <f t="shared" ref="F133:M133" si="49">SUM(F134:F137)</f>
        <v>0</v>
      </c>
      <c r="G133" s="27">
        <f t="shared" si="49"/>
        <v>0</v>
      </c>
      <c r="H133" s="27">
        <f t="shared" si="49"/>
        <v>0</v>
      </c>
      <c r="I133" s="27">
        <f t="shared" si="49"/>
        <v>0</v>
      </c>
      <c r="J133" s="27">
        <f t="shared" si="49"/>
        <v>1126</v>
      </c>
      <c r="K133" s="27">
        <f t="shared" si="49"/>
        <v>1</v>
      </c>
      <c r="L133" s="27">
        <f t="shared" si="49"/>
        <v>0</v>
      </c>
      <c r="M133" s="27">
        <f t="shared" si="49"/>
        <v>0</v>
      </c>
      <c r="N133" s="12" t="s">
        <v>278</v>
      </c>
      <c r="O133" s="12" t="s">
        <v>278</v>
      </c>
      <c r="P133" s="12" t="s">
        <v>278</v>
      </c>
      <c r="Q133" s="12" t="s">
        <v>278</v>
      </c>
      <c r="R133" s="12" t="s">
        <v>278</v>
      </c>
      <c r="S133" s="12" t="s">
        <v>278</v>
      </c>
      <c r="T133" s="12" t="s">
        <v>278</v>
      </c>
      <c r="U133" s="12" t="s">
        <v>278</v>
      </c>
    </row>
    <row r="134" spans="1:21" s="53" customFormat="1" ht="54.75" customHeight="1" x14ac:dyDescent="0.2">
      <c r="A134" s="30" t="s">
        <v>189</v>
      </c>
      <c r="B134" s="31" t="s">
        <v>190</v>
      </c>
      <c r="C134" s="11" t="s">
        <v>24</v>
      </c>
      <c r="D134" s="12" t="s">
        <v>278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12" t="s">
        <v>278</v>
      </c>
      <c r="O134" s="12" t="s">
        <v>278</v>
      </c>
      <c r="P134" s="12" t="s">
        <v>278</v>
      </c>
      <c r="Q134" s="12" t="s">
        <v>278</v>
      </c>
      <c r="R134" s="12" t="s">
        <v>278</v>
      </c>
      <c r="S134" s="12" t="s">
        <v>278</v>
      </c>
      <c r="T134" s="12" t="s">
        <v>278</v>
      </c>
      <c r="U134" s="12" t="s">
        <v>278</v>
      </c>
    </row>
    <row r="135" spans="1:21" s="53" customFormat="1" ht="31.5" x14ac:dyDescent="0.2">
      <c r="A135" s="30" t="s">
        <v>191</v>
      </c>
      <c r="B135" s="31" t="s">
        <v>192</v>
      </c>
      <c r="C135" s="11" t="s">
        <v>24</v>
      </c>
      <c r="D135" s="12" t="s">
        <v>278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12" t="s">
        <v>278</v>
      </c>
      <c r="O135" s="12" t="s">
        <v>278</v>
      </c>
      <c r="P135" s="12" t="s">
        <v>278</v>
      </c>
      <c r="Q135" s="12" t="s">
        <v>278</v>
      </c>
      <c r="R135" s="12" t="s">
        <v>278</v>
      </c>
      <c r="S135" s="12" t="s">
        <v>278</v>
      </c>
      <c r="T135" s="12" t="s">
        <v>278</v>
      </c>
      <c r="U135" s="12" t="s">
        <v>278</v>
      </c>
    </row>
    <row r="136" spans="1:21" s="53" customFormat="1" ht="31.5" x14ac:dyDescent="0.2">
      <c r="A136" s="30" t="s">
        <v>193</v>
      </c>
      <c r="B136" s="31" t="s">
        <v>194</v>
      </c>
      <c r="C136" s="11" t="s">
        <v>24</v>
      </c>
      <c r="D136" s="12" t="s">
        <v>278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12" t="s">
        <v>278</v>
      </c>
      <c r="O136" s="12" t="s">
        <v>278</v>
      </c>
      <c r="P136" s="12" t="s">
        <v>278</v>
      </c>
      <c r="Q136" s="12" t="s">
        <v>278</v>
      </c>
      <c r="R136" s="12" t="s">
        <v>278</v>
      </c>
      <c r="S136" s="12" t="s">
        <v>278</v>
      </c>
      <c r="T136" s="12" t="s">
        <v>278</v>
      </c>
      <c r="U136" s="12" t="s">
        <v>278</v>
      </c>
    </row>
    <row r="137" spans="1:21" s="53" customFormat="1" ht="31.5" x14ac:dyDescent="0.2">
      <c r="A137" s="30" t="s">
        <v>195</v>
      </c>
      <c r="B137" s="31" t="s">
        <v>196</v>
      </c>
      <c r="C137" s="11" t="s">
        <v>24</v>
      </c>
      <c r="D137" s="12" t="s">
        <v>278</v>
      </c>
      <c r="E137" s="27">
        <f>E138+E139+E140</f>
        <v>0</v>
      </c>
      <c r="F137" s="27">
        <f>F138+F139+F140</f>
        <v>0</v>
      </c>
      <c r="G137" s="27">
        <f t="shared" ref="G137:I137" si="50">G138+G139+G140</f>
        <v>0</v>
      </c>
      <c r="H137" s="27">
        <f t="shared" si="50"/>
        <v>0</v>
      </c>
      <c r="I137" s="27">
        <f t="shared" si="50"/>
        <v>0</v>
      </c>
      <c r="J137" s="27">
        <f>J138+J139+J140</f>
        <v>1126</v>
      </c>
      <c r="K137" s="27">
        <f>K138+K139+K140</f>
        <v>1</v>
      </c>
      <c r="L137" s="27">
        <f t="shared" ref="L137:M137" si="51">L138+L139+L140</f>
        <v>0</v>
      </c>
      <c r="M137" s="27">
        <f t="shared" si="51"/>
        <v>0</v>
      </c>
      <c r="N137" s="12" t="s">
        <v>278</v>
      </c>
      <c r="O137" s="12" t="s">
        <v>278</v>
      </c>
      <c r="P137" s="12" t="s">
        <v>278</v>
      </c>
      <c r="Q137" s="12" t="s">
        <v>278</v>
      </c>
      <c r="R137" s="12" t="s">
        <v>278</v>
      </c>
      <c r="S137" s="12" t="s">
        <v>278</v>
      </c>
      <c r="T137" s="12" t="s">
        <v>278</v>
      </c>
      <c r="U137" s="12" t="s">
        <v>278</v>
      </c>
    </row>
    <row r="138" spans="1:21" ht="54.75" customHeight="1" x14ac:dyDescent="0.25">
      <c r="A138" s="2" t="s">
        <v>195</v>
      </c>
      <c r="B138" s="18" t="s">
        <v>265</v>
      </c>
      <c r="C138" s="6" t="s">
        <v>266</v>
      </c>
      <c r="D138" s="13" t="s">
        <v>278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576</v>
      </c>
      <c r="K138" s="28">
        <v>1</v>
      </c>
      <c r="L138" s="28">
        <v>0</v>
      </c>
      <c r="M138" s="28">
        <v>0</v>
      </c>
      <c r="N138" s="13">
        <v>2017</v>
      </c>
      <c r="O138" s="13">
        <v>2021</v>
      </c>
      <c r="P138" s="29" t="s">
        <v>278</v>
      </c>
      <c r="Q138" s="13" t="s">
        <v>22</v>
      </c>
      <c r="R138" s="13" t="s">
        <v>21</v>
      </c>
      <c r="S138" s="13" t="s">
        <v>21</v>
      </c>
      <c r="T138" s="13" t="s">
        <v>22</v>
      </c>
      <c r="U138" s="13" t="s">
        <v>21</v>
      </c>
    </row>
    <row r="139" spans="1:21" ht="115.5" customHeight="1" x14ac:dyDescent="0.25">
      <c r="A139" s="2" t="s">
        <v>195</v>
      </c>
      <c r="B139" s="18" t="s">
        <v>308</v>
      </c>
      <c r="C139" s="6" t="s">
        <v>309</v>
      </c>
      <c r="D139" s="13" t="s">
        <v>278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13">
        <v>100</v>
      </c>
      <c r="K139" s="28">
        <v>0</v>
      </c>
      <c r="L139" s="28">
        <v>0</v>
      </c>
      <c r="M139" s="28">
        <v>0</v>
      </c>
      <c r="N139" s="13">
        <v>2021</v>
      </c>
      <c r="O139" s="13">
        <v>2021</v>
      </c>
      <c r="P139" s="29" t="s">
        <v>278</v>
      </c>
      <c r="Q139" s="13" t="s">
        <v>21</v>
      </c>
      <c r="R139" s="13" t="s">
        <v>21</v>
      </c>
      <c r="S139" s="13" t="s">
        <v>21</v>
      </c>
      <c r="T139" s="13" t="s">
        <v>22</v>
      </c>
      <c r="U139" s="13" t="s">
        <v>21</v>
      </c>
    </row>
    <row r="140" spans="1:21" ht="69.75" customHeight="1" x14ac:dyDescent="0.25">
      <c r="A140" s="2" t="s">
        <v>195</v>
      </c>
      <c r="B140" s="18" t="s">
        <v>310</v>
      </c>
      <c r="C140" s="6" t="s">
        <v>311</v>
      </c>
      <c r="D140" s="13" t="s">
        <v>278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13">
        <v>450</v>
      </c>
      <c r="K140" s="28">
        <v>0</v>
      </c>
      <c r="L140" s="28">
        <v>0</v>
      </c>
      <c r="M140" s="28">
        <v>0</v>
      </c>
      <c r="N140" s="13">
        <v>2021</v>
      </c>
      <c r="O140" s="13">
        <v>2023</v>
      </c>
      <c r="P140" s="29" t="s">
        <v>278</v>
      </c>
      <c r="Q140" s="13" t="s">
        <v>21</v>
      </c>
      <c r="R140" s="13" t="s">
        <v>21</v>
      </c>
      <c r="S140" s="13" t="s">
        <v>21</v>
      </c>
      <c r="T140" s="13" t="s">
        <v>22</v>
      </c>
      <c r="U140" s="13" t="s">
        <v>21</v>
      </c>
    </row>
    <row r="141" spans="1:21" s="53" customFormat="1" ht="47.25" x14ac:dyDescent="0.2">
      <c r="A141" s="30" t="s">
        <v>197</v>
      </c>
      <c r="B141" s="31" t="s">
        <v>38</v>
      </c>
      <c r="C141" s="11" t="s">
        <v>24</v>
      </c>
      <c r="D141" s="12" t="s">
        <v>278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12" t="s">
        <v>278</v>
      </c>
      <c r="O141" s="12" t="s">
        <v>278</v>
      </c>
      <c r="P141" s="12" t="s">
        <v>278</v>
      </c>
      <c r="Q141" s="12" t="s">
        <v>278</v>
      </c>
      <c r="R141" s="12" t="s">
        <v>278</v>
      </c>
      <c r="S141" s="12" t="s">
        <v>278</v>
      </c>
      <c r="T141" s="12" t="s">
        <v>278</v>
      </c>
      <c r="U141" s="12" t="s">
        <v>278</v>
      </c>
    </row>
    <row r="142" spans="1:21" s="53" customFormat="1" ht="31.5" x14ac:dyDescent="0.2">
      <c r="A142" s="30" t="s">
        <v>198</v>
      </c>
      <c r="B142" s="31" t="s">
        <v>199</v>
      </c>
      <c r="C142" s="11" t="s">
        <v>24</v>
      </c>
      <c r="D142" s="12" t="s">
        <v>278</v>
      </c>
      <c r="E142" s="27">
        <f>SUM(E143:E166)</f>
        <v>0</v>
      </c>
      <c r="F142" s="27">
        <f t="shared" ref="F142:M142" si="52">SUM(F143:F166)</f>
        <v>0</v>
      </c>
      <c r="G142" s="27">
        <f t="shared" si="52"/>
        <v>0</v>
      </c>
      <c r="H142" s="27">
        <f t="shared" si="52"/>
        <v>0</v>
      </c>
      <c r="I142" s="27">
        <f t="shared" si="52"/>
        <v>0</v>
      </c>
      <c r="J142" s="27">
        <f t="shared" si="52"/>
        <v>0</v>
      </c>
      <c r="K142" s="27">
        <f t="shared" si="52"/>
        <v>156</v>
      </c>
      <c r="L142" s="27">
        <f t="shared" si="52"/>
        <v>0</v>
      </c>
      <c r="M142" s="27">
        <f t="shared" si="52"/>
        <v>0</v>
      </c>
      <c r="N142" s="12" t="s">
        <v>278</v>
      </c>
      <c r="O142" s="12" t="s">
        <v>278</v>
      </c>
      <c r="P142" s="12" t="s">
        <v>278</v>
      </c>
      <c r="Q142" s="12" t="s">
        <v>278</v>
      </c>
      <c r="R142" s="12" t="s">
        <v>278</v>
      </c>
      <c r="S142" s="12" t="s">
        <v>278</v>
      </c>
      <c r="T142" s="12" t="s">
        <v>278</v>
      </c>
      <c r="U142" s="12" t="s">
        <v>278</v>
      </c>
    </row>
    <row r="143" spans="1:21" ht="55.5" customHeight="1" x14ac:dyDescent="0.25">
      <c r="A143" s="2" t="s">
        <v>198</v>
      </c>
      <c r="B143" s="21" t="s">
        <v>312</v>
      </c>
      <c r="C143" s="7" t="s">
        <v>313</v>
      </c>
      <c r="D143" s="13" t="s">
        <v>278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13">
        <v>2021</v>
      </c>
      <c r="O143" s="13">
        <v>2021</v>
      </c>
      <c r="P143" s="13" t="s">
        <v>278</v>
      </c>
      <c r="Q143" s="13" t="s">
        <v>21</v>
      </c>
      <c r="R143" s="13" t="s">
        <v>21</v>
      </c>
      <c r="S143" s="13" t="s">
        <v>21</v>
      </c>
      <c r="T143" s="13" t="s">
        <v>21</v>
      </c>
      <c r="U143" s="13" t="s">
        <v>21</v>
      </c>
    </row>
    <row r="144" spans="1:21" ht="31.5" x14ac:dyDescent="0.25">
      <c r="A144" s="2" t="s">
        <v>198</v>
      </c>
      <c r="B144" s="4" t="s">
        <v>271</v>
      </c>
      <c r="C144" s="6" t="s">
        <v>272</v>
      </c>
      <c r="D144" s="13" t="s">
        <v>278</v>
      </c>
      <c r="E144" s="28"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1</v>
      </c>
      <c r="L144" s="28">
        <v>0</v>
      </c>
      <c r="M144" s="28">
        <v>0</v>
      </c>
      <c r="N144" s="13">
        <v>2020</v>
      </c>
      <c r="O144" s="13">
        <v>2021</v>
      </c>
      <c r="P144" s="13" t="s">
        <v>278</v>
      </c>
      <c r="Q144" s="13" t="s">
        <v>21</v>
      </c>
      <c r="R144" s="13" t="s">
        <v>21</v>
      </c>
      <c r="S144" s="13" t="s">
        <v>21</v>
      </c>
      <c r="T144" s="13" t="s">
        <v>21</v>
      </c>
      <c r="U144" s="13" t="s">
        <v>21</v>
      </c>
    </row>
    <row r="145" spans="1:21" ht="47.25" x14ac:dyDescent="0.25">
      <c r="A145" s="2" t="s">
        <v>198</v>
      </c>
      <c r="B145" s="21" t="s">
        <v>314</v>
      </c>
      <c r="C145" s="7" t="s">
        <v>315</v>
      </c>
      <c r="D145" s="13" t="s">
        <v>278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1</v>
      </c>
      <c r="L145" s="28">
        <v>0</v>
      </c>
      <c r="M145" s="28">
        <v>0</v>
      </c>
      <c r="N145" s="13">
        <v>2021</v>
      </c>
      <c r="O145" s="13">
        <v>2021</v>
      </c>
      <c r="P145" s="13" t="s">
        <v>278</v>
      </c>
      <c r="Q145" s="13" t="s">
        <v>21</v>
      </c>
      <c r="R145" s="13" t="s">
        <v>21</v>
      </c>
      <c r="S145" s="13" t="s">
        <v>21</v>
      </c>
      <c r="T145" s="13" t="s">
        <v>21</v>
      </c>
      <c r="U145" s="13" t="s">
        <v>21</v>
      </c>
    </row>
    <row r="146" spans="1:21" ht="47.25" x14ac:dyDescent="0.25">
      <c r="A146" s="2" t="s">
        <v>198</v>
      </c>
      <c r="B146" s="21" t="s">
        <v>316</v>
      </c>
      <c r="C146" s="7" t="s">
        <v>317</v>
      </c>
      <c r="D146" s="13" t="s">
        <v>278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2</v>
      </c>
      <c r="L146" s="28">
        <v>0</v>
      </c>
      <c r="M146" s="28">
        <v>0</v>
      </c>
      <c r="N146" s="13">
        <v>2021</v>
      </c>
      <c r="O146" s="13">
        <v>2021</v>
      </c>
      <c r="P146" s="13" t="s">
        <v>278</v>
      </c>
      <c r="Q146" s="13" t="s">
        <v>21</v>
      </c>
      <c r="R146" s="13" t="s">
        <v>21</v>
      </c>
      <c r="S146" s="13" t="s">
        <v>21</v>
      </c>
      <c r="T146" s="13" t="s">
        <v>21</v>
      </c>
      <c r="U146" s="13" t="s">
        <v>21</v>
      </c>
    </row>
    <row r="147" spans="1:21" ht="31.5" x14ac:dyDescent="0.25">
      <c r="A147" s="2" t="s">
        <v>198</v>
      </c>
      <c r="B147" s="21" t="s">
        <v>318</v>
      </c>
      <c r="C147" s="7" t="s">
        <v>319</v>
      </c>
      <c r="D147" s="13" t="s">
        <v>278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1</v>
      </c>
      <c r="L147" s="28">
        <v>0</v>
      </c>
      <c r="M147" s="28">
        <v>0</v>
      </c>
      <c r="N147" s="13">
        <v>2021</v>
      </c>
      <c r="O147" s="13">
        <v>2021</v>
      </c>
      <c r="P147" s="13" t="s">
        <v>278</v>
      </c>
      <c r="Q147" s="13" t="s">
        <v>21</v>
      </c>
      <c r="R147" s="13" t="s">
        <v>21</v>
      </c>
      <c r="S147" s="13" t="s">
        <v>21</v>
      </c>
      <c r="T147" s="13" t="s">
        <v>21</v>
      </c>
      <c r="U147" s="13" t="s">
        <v>21</v>
      </c>
    </row>
    <row r="148" spans="1:21" ht="47.25" x14ac:dyDescent="0.25">
      <c r="A148" s="2" t="s">
        <v>198</v>
      </c>
      <c r="B148" s="21" t="s">
        <v>320</v>
      </c>
      <c r="C148" s="7" t="s">
        <v>321</v>
      </c>
      <c r="D148" s="13" t="s">
        <v>278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1</v>
      </c>
      <c r="L148" s="28">
        <v>0</v>
      </c>
      <c r="M148" s="28">
        <v>0</v>
      </c>
      <c r="N148" s="13">
        <v>2021</v>
      </c>
      <c r="O148" s="13">
        <v>2021</v>
      </c>
      <c r="P148" s="13" t="s">
        <v>278</v>
      </c>
      <c r="Q148" s="13" t="s">
        <v>21</v>
      </c>
      <c r="R148" s="13" t="s">
        <v>21</v>
      </c>
      <c r="S148" s="13" t="s">
        <v>21</v>
      </c>
      <c r="T148" s="13" t="s">
        <v>21</v>
      </c>
      <c r="U148" s="13" t="s">
        <v>21</v>
      </c>
    </row>
    <row r="149" spans="1:21" ht="31.5" x14ac:dyDescent="0.25">
      <c r="A149" s="2" t="s">
        <v>198</v>
      </c>
      <c r="B149" s="18" t="s">
        <v>322</v>
      </c>
      <c r="C149" s="23" t="s">
        <v>323</v>
      </c>
      <c r="D149" s="13" t="s">
        <v>278</v>
      </c>
      <c r="E149" s="13" t="s">
        <v>278</v>
      </c>
      <c r="F149" s="13" t="s">
        <v>278</v>
      </c>
      <c r="G149" s="13" t="s">
        <v>278</v>
      </c>
      <c r="H149" s="13" t="s">
        <v>278</v>
      </c>
      <c r="I149" s="13" t="s">
        <v>278</v>
      </c>
      <c r="J149" s="13" t="s">
        <v>278</v>
      </c>
      <c r="K149" s="13" t="s">
        <v>278</v>
      </c>
      <c r="L149" s="13" t="s">
        <v>278</v>
      </c>
      <c r="M149" s="13" t="s">
        <v>278</v>
      </c>
      <c r="N149" s="13">
        <v>2021</v>
      </c>
      <c r="O149" s="13">
        <v>2021</v>
      </c>
      <c r="P149" s="13" t="s">
        <v>278</v>
      </c>
      <c r="Q149" s="13" t="s">
        <v>278</v>
      </c>
      <c r="R149" s="13" t="s">
        <v>278</v>
      </c>
      <c r="S149" s="13" t="s">
        <v>278</v>
      </c>
      <c r="T149" s="13" t="s">
        <v>278</v>
      </c>
      <c r="U149" s="13" t="s">
        <v>278</v>
      </c>
    </row>
    <row r="150" spans="1:21" ht="31.5" x14ac:dyDescent="0.25">
      <c r="A150" s="2" t="s">
        <v>198</v>
      </c>
      <c r="B150" s="18" t="s">
        <v>324</v>
      </c>
      <c r="C150" s="23" t="s">
        <v>325</v>
      </c>
      <c r="D150" s="13" t="s">
        <v>278</v>
      </c>
      <c r="E150" s="13" t="s">
        <v>278</v>
      </c>
      <c r="F150" s="13" t="s">
        <v>278</v>
      </c>
      <c r="G150" s="13" t="s">
        <v>278</v>
      </c>
      <c r="H150" s="13" t="s">
        <v>278</v>
      </c>
      <c r="I150" s="13" t="s">
        <v>278</v>
      </c>
      <c r="J150" s="13" t="s">
        <v>278</v>
      </c>
      <c r="K150" s="13" t="s">
        <v>278</v>
      </c>
      <c r="L150" s="13" t="s">
        <v>278</v>
      </c>
      <c r="M150" s="13" t="s">
        <v>278</v>
      </c>
      <c r="N150" s="13">
        <v>2021</v>
      </c>
      <c r="O150" s="13">
        <v>2021</v>
      </c>
      <c r="P150" s="13" t="s">
        <v>278</v>
      </c>
      <c r="Q150" s="13" t="s">
        <v>278</v>
      </c>
      <c r="R150" s="13" t="s">
        <v>278</v>
      </c>
      <c r="S150" s="13" t="s">
        <v>278</v>
      </c>
      <c r="T150" s="13" t="s">
        <v>278</v>
      </c>
      <c r="U150" s="13" t="s">
        <v>278</v>
      </c>
    </row>
    <row r="151" spans="1:21" ht="31.5" x14ac:dyDescent="0.25">
      <c r="A151" s="2" t="s">
        <v>198</v>
      </c>
      <c r="B151" s="4" t="s">
        <v>326</v>
      </c>
      <c r="C151" s="6" t="s">
        <v>327</v>
      </c>
      <c r="D151" s="13" t="s">
        <v>278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1</v>
      </c>
      <c r="L151" s="28">
        <v>0</v>
      </c>
      <c r="M151" s="28">
        <v>0</v>
      </c>
      <c r="N151" s="13">
        <v>2021</v>
      </c>
      <c r="O151" s="13">
        <v>2021</v>
      </c>
      <c r="P151" s="13" t="s">
        <v>278</v>
      </c>
      <c r="Q151" s="13" t="s">
        <v>21</v>
      </c>
      <c r="R151" s="13" t="s">
        <v>21</v>
      </c>
      <c r="S151" s="13" t="s">
        <v>21</v>
      </c>
      <c r="T151" s="13" t="s">
        <v>21</v>
      </c>
      <c r="U151" s="13" t="s">
        <v>21</v>
      </c>
    </row>
    <row r="152" spans="1:21" ht="56.25" x14ac:dyDescent="0.25">
      <c r="A152" s="2" t="s">
        <v>198</v>
      </c>
      <c r="B152" s="8" t="s">
        <v>328</v>
      </c>
      <c r="C152" s="6" t="s">
        <v>329</v>
      </c>
      <c r="D152" s="13" t="s">
        <v>278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1</v>
      </c>
      <c r="L152" s="28">
        <v>0</v>
      </c>
      <c r="M152" s="28">
        <v>0</v>
      </c>
      <c r="N152" s="13">
        <v>2021</v>
      </c>
      <c r="O152" s="13">
        <v>2021</v>
      </c>
      <c r="P152" s="13" t="s">
        <v>278</v>
      </c>
      <c r="Q152" s="13" t="s">
        <v>21</v>
      </c>
      <c r="R152" s="13" t="s">
        <v>21</v>
      </c>
      <c r="S152" s="13" t="s">
        <v>21</v>
      </c>
      <c r="T152" s="13" t="s">
        <v>21</v>
      </c>
      <c r="U152" s="13" t="s">
        <v>21</v>
      </c>
    </row>
    <row r="153" spans="1:21" ht="47.25" x14ac:dyDescent="0.25">
      <c r="A153" s="2" t="s">
        <v>198</v>
      </c>
      <c r="B153" s="4" t="s">
        <v>330</v>
      </c>
      <c r="C153" s="6" t="s">
        <v>331</v>
      </c>
      <c r="D153" s="13" t="s">
        <v>278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2</v>
      </c>
      <c r="L153" s="28">
        <v>0</v>
      </c>
      <c r="M153" s="28">
        <v>0</v>
      </c>
      <c r="N153" s="13">
        <v>2021</v>
      </c>
      <c r="O153" s="13">
        <v>2021</v>
      </c>
      <c r="P153" s="13" t="s">
        <v>278</v>
      </c>
      <c r="Q153" s="13" t="s">
        <v>21</v>
      </c>
      <c r="R153" s="13" t="s">
        <v>21</v>
      </c>
      <c r="S153" s="13" t="s">
        <v>21</v>
      </c>
      <c r="T153" s="13" t="s">
        <v>21</v>
      </c>
      <c r="U153" s="13" t="s">
        <v>21</v>
      </c>
    </row>
    <row r="154" spans="1:21" ht="31.5" x14ac:dyDescent="0.25">
      <c r="A154" s="2" t="s">
        <v>198</v>
      </c>
      <c r="B154" s="48" t="s">
        <v>332</v>
      </c>
      <c r="C154" s="49" t="s">
        <v>333</v>
      </c>
      <c r="D154" s="13" t="s">
        <v>278</v>
      </c>
      <c r="E154" s="13" t="s">
        <v>278</v>
      </c>
      <c r="F154" s="13" t="s">
        <v>278</v>
      </c>
      <c r="G154" s="13" t="s">
        <v>278</v>
      </c>
      <c r="H154" s="13" t="s">
        <v>278</v>
      </c>
      <c r="I154" s="13" t="s">
        <v>278</v>
      </c>
      <c r="J154" s="13" t="s">
        <v>278</v>
      </c>
      <c r="K154" s="13" t="s">
        <v>278</v>
      </c>
      <c r="L154" s="13" t="s">
        <v>278</v>
      </c>
      <c r="M154" s="13" t="s">
        <v>278</v>
      </c>
      <c r="N154" s="13">
        <v>2021</v>
      </c>
      <c r="O154" s="13">
        <v>2021</v>
      </c>
      <c r="P154" s="13" t="s">
        <v>278</v>
      </c>
      <c r="Q154" s="13" t="s">
        <v>278</v>
      </c>
      <c r="R154" s="13" t="s">
        <v>278</v>
      </c>
      <c r="S154" s="13" t="s">
        <v>278</v>
      </c>
      <c r="T154" s="13" t="s">
        <v>278</v>
      </c>
      <c r="U154" s="13" t="s">
        <v>278</v>
      </c>
    </row>
    <row r="155" spans="1:21" ht="47.25" x14ac:dyDescent="0.25">
      <c r="A155" s="2" t="s">
        <v>198</v>
      </c>
      <c r="B155" s="21" t="s">
        <v>263</v>
      </c>
      <c r="C155" s="7" t="s">
        <v>264</v>
      </c>
      <c r="D155" s="13" t="s">
        <v>278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1</v>
      </c>
      <c r="L155" s="28">
        <v>0</v>
      </c>
      <c r="M155" s="28">
        <v>0</v>
      </c>
      <c r="N155" s="13">
        <v>2020</v>
      </c>
      <c r="O155" s="13">
        <v>2024</v>
      </c>
      <c r="P155" s="13" t="s">
        <v>278</v>
      </c>
      <c r="Q155" s="13" t="s">
        <v>21</v>
      </c>
      <c r="R155" s="13" t="s">
        <v>21</v>
      </c>
      <c r="S155" s="13" t="s">
        <v>21</v>
      </c>
      <c r="T155" s="13" t="s">
        <v>21</v>
      </c>
      <c r="U155" s="13" t="s">
        <v>21</v>
      </c>
    </row>
    <row r="156" spans="1:21" ht="47.25" x14ac:dyDescent="0.25">
      <c r="A156" s="2" t="s">
        <v>198</v>
      </c>
      <c r="B156" s="4" t="s">
        <v>334</v>
      </c>
      <c r="C156" s="6" t="s">
        <v>335</v>
      </c>
      <c r="D156" s="13" t="s">
        <v>278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1</v>
      </c>
      <c r="L156" s="28">
        <v>0</v>
      </c>
      <c r="M156" s="28">
        <v>0</v>
      </c>
      <c r="N156" s="13">
        <v>2021</v>
      </c>
      <c r="O156" s="13">
        <v>2021</v>
      </c>
      <c r="P156" s="13" t="s">
        <v>278</v>
      </c>
      <c r="Q156" s="13" t="s">
        <v>21</v>
      </c>
      <c r="R156" s="13" t="s">
        <v>21</v>
      </c>
      <c r="S156" s="13" t="s">
        <v>21</v>
      </c>
      <c r="T156" s="13" t="s">
        <v>21</v>
      </c>
      <c r="U156" s="13" t="s">
        <v>21</v>
      </c>
    </row>
    <row r="157" spans="1:21" ht="63" x14ac:dyDescent="0.25">
      <c r="A157" s="2" t="s">
        <v>198</v>
      </c>
      <c r="B157" s="21" t="s">
        <v>336</v>
      </c>
      <c r="C157" s="7" t="s">
        <v>337</v>
      </c>
      <c r="D157" s="13" t="s">
        <v>278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1</v>
      </c>
      <c r="L157" s="28">
        <v>0</v>
      </c>
      <c r="M157" s="28">
        <v>0</v>
      </c>
      <c r="N157" s="13">
        <v>2021</v>
      </c>
      <c r="O157" s="13">
        <v>2021</v>
      </c>
      <c r="P157" s="13" t="s">
        <v>278</v>
      </c>
      <c r="Q157" s="13" t="s">
        <v>21</v>
      </c>
      <c r="R157" s="13" t="s">
        <v>21</v>
      </c>
      <c r="S157" s="13" t="s">
        <v>21</v>
      </c>
      <c r="T157" s="13" t="s">
        <v>21</v>
      </c>
      <c r="U157" s="13" t="s">
        <v>21</v>
      </c>
    </row>
    <row r="158" spans="1:21" ht="47.25" x14ac:dyDescent="0.25">
      <c r="A158" s="2" t="s">
        <v>198</v>
      </c>
      <c r="B158" s="21" t="s">
        <v>338</v>
      </c>
      <c r="C158" s="7" t="s">
        <v>339</v>
      </c>
      <c r="D158" s="13" t="s">
        <v>278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1</v>
      </c>
      <c r="L158" s="28">
        <v>0</v>
      </c>
      <c r="M158" s="28">
        <v>0</v>
      </c>
      <c r="N158" s="13">
        <v>2021</v>
      </c>
      <c r="O158" s="13">
        <v>2021</v>
      </c>
      <c r="P158" s="13" t="s">
        <v>278</v>
      </c>
      <c r="Q158" s="13" t="s">
        <v>21</v>
      </c>
      <c r="R158" s="13" t="s">
        <v>21</v>
      </c>
      <c r="S158" s="13" t="s">
        <v>21</v>
      </c>
      <c r="T158" s="13" t="s">
        <v>21</v>
      </c>
      <c r="U158" s="13" t="s">
        <v>21</v>
      </c>
    </row>
    <row r="159" spans="1:21" ht="47.25" x14ac:dyDescent="0.25">
      <c r="A159" s="2" t="s">
        <v>198</v>
      </c>
      <c r="B159" s="21" t="s">
        <v>340</v>
      </c>
      <c r="C159" s="5" t="s">
        <v>341</v>
      </c>
      <c r="D159" s="13" t="s">
        <v>278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1</v>
      </c>
      <c r="L159" s="28">
        <v>0</v>
      </c>
      <c r="M159" s="28">
        <v>0</v>
      </c>
      <c r="N159" s="13">
        <v>2021</v>
      </c>
      <c r="O159" s="13">
        <v>2021</v>
      </c>
      <c r="P159" s="13" t="s">
        <v>278</v>
      </c>
      <c r="Q159" s="13" t="s">
        <v>21</v>
      </c>
      <c r="R159" s="13" t="s">
        <v>21</v>
      </c>
      <c r="S159" s="13" t="s">
        <v>21</v>
      </c>
      <c r="T159" s="13" t="s">
        <v>21</v>
      </c>
      <c r="U159" s="13" t="s">
        <v>21</v>
      </c>
    </row>
    <row r="160" spans="1:21" ht="31.5" x14ac:dyDescent="0.25">
      <c r="A160" s="2" t="s">
        <v>198</v>
      </c>
      <c r="B160" s="21" t="s">
        <v>273</v>
      </c>
      <c r="C160" s="7" t="s">
        <v>274</v>
      </c>
      <c r="D160" s="13" t="s">
        <v>278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1</v>
      </c>
      <c r="L160" s="28">
        <v>0</v>
      </c>
      <c r="M160" s="28">
        <v>0</v>
      </c>
      <c r="N160" s="13">
        <v>2021</v>
      </c>
      <c r="O160" s="13">
        <v>2021</v>
      </c>
      <c r="P160" s="13" t="s">
        <v>278</v>
      </c>
      <c r="Q160" s="13" t="s">
        <v>21</v>
      </c>
      <c r="R160" s="13" t="s">
        <v>21</v>
      </c>
      <c r="S160" s="13" t="s">
        <v>21</v>
      </c>
      <c r="T160" s="13" t="s">
        <v>21</v>
      </c>
      <c r="U160" s="13" t="s">
        <v>21</v>
      </c>
    </row>
    <row r="161" spans="1:21" ht="31.5" x14ac:dyDescent="0.25">
      <c r="A161" s="2" t="s">
        <v>198</v>
      </c>
      <c r="B161" s="21" t="s">
        <v>342</v>
      </c>
      <c r="C161" s="7" t="s">
        <v>343</v>
      </c>
      <c r="D161" s="13" t="s">
        <v>278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28">
        <v>0</v>
      </c>
      <c r="K161" s="28">
        <v>1</v>
      </c>
      <c r="L161" s="28">
        <v>0</v>
      </c>
      <c r="M161" s="28">
        <v>0</v>
      </c>
      <c r="N161" s="13">
        <v>2021</v>
      </c>
      <c r="O161" s="13">
        <v>2021</v>
      </c>
      <c r="P161" s="13" t="s">
        <v>278</v>
      </c>
      <c r="Q161" s="13" t="s">
        <v>21</v>
      </c>
      <c r="R161" s="13" t="s">
        <v>21</v>
      </c>
      <c r="S161" s="13" t="s">
        <v>21</v>
      </c>
      <c r="T161" s="13" t="s">
        <v>21</v>
      </c>
      <c r="U161" s="13" t="s">
        <v>21</v>
      </c>
    </row>
    <row r="162" spans="1:21" ht="63" x14ac:dyDescent="0.25">
      <c r="A162" s="2" t="s">
        <v>198</v>
      </c>
      <c r="B162" s="21" t="s">
        <v>344</v>
      </c>
      <c r="C162" s="7" t="s">
        <v>345</v>
      </c>
      <c r="D162" s="13" t="s">
        <v>278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8">
        <v>0</v>
      </c>
      <c r="K162" s="28">
        <v>1</v>
      </c>
      <c r="L162" s="28">
        <v>0</v>
      </c>
      <c r="M162" s="28">
        <v>0</v>
      </c>
      <c r="N162" s="13">
        <v>2021</v>
      </c>
      <c r="O162" s="13">
        <v>2022</v>
      </c>
      <c r="P162" s="13" t="s">
        <v>278</v>
      </c>
      <c r="Q162" s="13" t="s">
        <v>21</v>
      </c>
      <c r="R162" s="13" t="s">
        <v>21</v>
      </c>
      <c r="S162" s="13" t="s">
        <v>21</v>
      </c>
      <c r="T162" s="13" t="s">
        <v>21</v>
      </c>
      <c r="U162" s="13" t="s">
        <v>21</v>
      </c>
    </row>
    <row r="163" spans="1:21" ht="47.25" x14ac:dyDescent="0.25">
      <c r="A163" s="2" t="s">
        <v>198</v>
      </c>
      <c r="B163" s="21" t="s">
        <v>346</v>
      </c>
      <c r="C163" s="7" t="s">
        <v>262</v>
      </c>
      <c r="D163" s="13" t="s">
        <v>278</v>
      </c>
      <c r="E163" s="28">
        <v>0</v>
      </c>
      <c r="F163" s="28">
        <v>0</v>
      </c>
      <c r="G163" s="28">
        <v>0</v>
      </c>
      <c r="H163" s="28">
        <v>0</v>
      </c>
      <c r="I163" s="28">
        <v>0</v>
      </c>
      <c r="J163" s="28">
        <v>0</v>
      </c>
      <c r="K163" s="28">
        <v>1</v>
      </c>
      <c r="L163" s="28">
        <v>0</v>
      </c>
      <c r="M163" s="28">
        <v>0</v>
      </c>
      <c r="N163" s="13">
        <v>2020</v>
      </c>
      <c r="O163" s="13">
        <v>2021</v>
      </c>
      <c r="P163" s="13" t="s">
        <v>278</v>
      </c>
      <c r="Q163" s="13" t="s">
        <v>21</v>
      </c>
      <c r="R163" s="13" t="s">
        <v>21</v>
      </c>
      <c r="S163" s="13" t="s">
        <v>21</v>
      </c>
      <c r="T163" s="13" t="s">
        <v>21</v>
      </c>
      <c r="U163" s="13" t="s">
        <v>21</v>
      </c>
    </row>
    <row r="164" spans="1:21" ht="47.25" x14ac:dyDescent="0.25">
      <c r="A164" s="2" t="s">
        <v>198</v>
      </c>
      <c r="B164" s="21" t="s">
        <v>347</v>
      </c>
      <c r="C164" s="7" t="s">
        <v>348</v>
      </c>
      <c r="D164" s="13" t="s">
        <v>278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28">
        <v>0</v>
      </c>
      <c r="K164" s="28">
        <v>17</v>
      </c>
      <c r="L164" s="28">
        <v>0</v>
      </c>
      <c r="M164" s="28">
        <v>0</v>
      </c>
      <c r="N164" s="13">
        <v>2021</v>
      </c>
      <c r="O164" s="13">
        <v>2023</v>
      </c>
      <c r="P164" s="13" t="s">
        <v>278</v>
      </c>
      <c r="Q164" s="13" t="s">
        <v>21</v>
      </c>
      <c r="R164" s="13" t="s">
        <v>21</v>
      </c>
      <c r="S164" s="13" t="s">
        <v>21</v>
      </c>
      <c r="T164" s="13" t="s">
        <v>21</v>
      </c>
      <c r="U164" s="13" t="s">
        <v>21</v>
      </c>
    </row>
    <row r="165" spans="1:21" ht="47.25" x14ac:dyDescent="0.25">
      <c r="A165" s="24" t="s">
        <v>198</v>
      </c>
      <c r="B165" s="50" t="s">
        <v>275</v>
      </c>
      <c r="C165" s="24" t="s">
        <v>276</v>
      </c>
      <c r="D165" s="13" t="s">
        <v>278</v>
      </c>
      <c r="E165" s="13" t="s">
        <v>278</v>
      </c>
      <c r="F165" s="13" t="s">
        <v>278</v>
      </c>
      <c r="G165" s="13" t="s">
        <v>278</v>
      </c>
      <c r="H165" s="13" t="s">
        <v>278</v>
      </c>
      <c r="I165" s="13" t="s">
        <v>278</v>
      </c>
      <c r="J165" s="13" t="s">
        <v>278</v>
      </c>
      <c r="K165" s="13" t="s">
        <v>278</v>
      </c>
      <c r="L165" s="13" t="s">
        <v>278</v>
      </c>
      <c r="M165" s="13" t="s">
        <v>278</v>
      </c>
      <c r="N165" s="13">
        <v>2020</v>
      </c>
      <c r="O165" s="13">
        <v>2021</v>
      </c>
      <c r="P165" s="13" t="s">
        <v>278</v>
      </c>
      <c r="Q165" s="13" t="s">
        <v>278</v>
      </c>
      <c r="R165" s="13" t="s">
        <v>278</v>
      </c>
      <c r="S165" s="13" t="s">
        <v>278</v>
      </c>
      <c r="T165" s="13" t="s">
        <v>278</v>
      </c>
      <c r="U165" s="13" t="s">
        <v>278</v>
      </c>
    </row>
    <row r="166" spans="1:21" ht="63" x14ac:dyDescent="0.25">
      <c r="A166" s="2" t="s">
        <v>198</v>
      </c>
      <c r="B166" s="3" t="s">
        <v>349</v>
      </c>
      <c r="C166" s="6" t="s">
        <v>350</v>
      </c>
      <c r="D166" s="13" t="s">
        <v>278</v>
      </c>
      <c r="E166" s="28">
        <v>0</v>
      </c>
      <c r="F166" s="28">
        <v>0</v>
      </c>
      <c r="G166" s="28">
        <v>0</v>
      </c>
      <c r="H166" s="28">
        <v>0</v>
      </c>
      <c r="I166" s="28">
        <v>0</v>
      </c>
      <c r="J166" s="28">
        <v>0</v>
      </c>
      <c r="K166" s="28">
        <v>120</v>
      </c>
      <c r="L166" s="28">
        <v>0</v>
      </c>
      <c r="M166" s="28">
        <v>0</v>
      </c>
      <c r="N166" s="13">
        <v>2021</v>
      </c>
      <c r="O166" s="13">
        <v>2024</v>
      </c>
      <c r="P166" s="13" t="s">
        <v>278</v>
      </c>
      <c r="Q166" s="13" t="s">
        <v>21</v>
      </c>
      <c r="R166" s="13" t="s">
        <v>21</v>
      </c>
      <c r="S166" s="13" t="s">
        <v>21</v>
      </c>
      <c r="T166" s="13" t="s">
        <v>21</v>
      </c>
      <c r="U166" s="13" t="s">
        <v>21</v>
      </c>
    </row>
    <row r="167" spans="1:21" s="53" customFormat="1" ht="63" x14ac:dyDescent="0.2">
      <c r="A167" s="30" t="s">
        <v>200</v>
      </c>
      <c r="B167" s="31" t="s">
        <v>201</v>
      </c>
      <c r="C167" s="11" t="s">
        <v>24</v>
      </c>
      <c r="D167" s="12" t="s">
        <v>278</v>
      </c>
      <c r="E167" s="27">
        <f>E168+E174+E181+E188+E189</f>
        <v>0</v>
      </c>
      <c r="F167" s="27">
        <f t="shared" ref="F167:M167" si="53">F168+F174+F181+F188+F189</f>
        <v>0</v>
      </c>
      <c r="G167" s="27">
        <f t="shared" si="53"/>
        <v>0</v>
      </c>
      <c r="H167" s="27">
        <f t="shared" si="53"/>
        <v>0</v>
      </c>
      <c r="I167" s="27">
        <f t="shared" si="53"/>
        <v>0</v>
      </c>
      <c r="J167" s="27">
        <f t="shared" si="53"/>
        <v>0</v>
      </c>
      <c r="K167" s="27">
        <f t="shared" si="53"/>
        <v>0</v>
      </c>
      <c r="L167" s="27">
        <f t="shared" si="53"/>
        <v>0</v>
      </c>
      <c r="M167" s="27">
        <f t="shared" si="53"/>
        <v>0</v>
      </c>
      <c r="N167" s="12" t="s">
        <v>278</v>
      </c>
      <c r="O167" s="12" t="s">
        <v>278</v>
      </c>
      <c r="P167" s="12" t="s">
        <v>278</v>
      </c>
      <c r="Q167" s="12" t="s">
        <v>278</v>
      </c>
      <c r="R167" s="12" t="s">
        <v>278</v>
      </c>
      <c r="S167" s="12" t="s">
        <v>278</v>
      </c>
      <c r="T167" s="12" t="s">
        <v>278</v>
      </c>
      <c r="U167" s="12" t="s">
        <v>278</v>
      </c>
    </row>
    <row r="168" spans="1:21" s="53" customFormat="1" x14ac:dyDescent="0.2">
      <c r="A168" s="30" t="s">
        <v>202</v>
      </c>
      <c r="B168" s="31" t="s">
        <v>203</v>
      </c>
      <c r="C168" s="11" t="s">
        <v>24</v>
      </c>
      <c r="D168" s="12" t="s">
        <v>278</v>
      </c>
      <c r="E168" s="27">
        <f>E169+E171+E173</f>
        <v>0</v>
      </c>
      <c r="F168" s="27">
        <f t="shared" ref="F168:M168" si="54">F169+F171+F173</f>
        <v>0</v>
      </c>
      <c r="G168" s="27">
        <f t="shared" si="54"/>
        <v>0</v>
      </c>
      <c r="H168" s="27">
        <f t="shared" si="54"/>
        <v>0</v>
      </c>
      <c r="I168" s="27">
        <f t="shared" si="54"/>
        <v>0</v>
      </c>
      <c r="J168" s="27">
        <f t="shared" si="54"/>
        <v>0</v>
      </c>
      <c r="K168" s="27">
        <f t="shared" si="54"/>
        <v>0</v>
      </c>
      <c r="L168" s="27">
        <f t="shared" si="54"/>
        <v>0</v>
      </c>
      <c r="M168" s="27">
        <f t="shared" si="54"/>
        <v>0</v>
      </c>
      <c r="N168" s="12" t="s">
        <v>278</v>
      </c>
      <c r="O168" s="12" t="s">
        <v>278</v>
      </c>
      <c r="P168" s="12" t="s">
        <v>278</v>
      </c>
      <c r="Q168" s="12" t="s">
        <v>278</v>
      </c>
      <c r="R168" s="12" t="s">
        <v>278</v>
      </c>
      <c r="S168" s="12" t="s">
        <v>278</v>
      </c>
      <c r="T168" s="12" t="s">
        <v>278</v>
      </c>
      <c r="U168" s="12" t="s">
        <v>278</v>
      </c>
    </row>
    <row r="169" spans="1:21" s="53" customFormat="1" ht="31.5" x14ac:dyDescent="0.2">
      <c r="A169" s="30" t="s">
        <v>204</v>
      </c>
      <c r="B169" s="31" t="s">
        <v>205</v>
      </c>
      <c r="C169" s="11" t="s">
        <v>24</v>
      </c>
      <c r="D169" s="12" t="s">
        <v>278</v>
      </c>
      <c r="E169" s="27">
        <f>E170+E171</f>
        <v>0</v>
      </c>
      <c r="F169" s="27">
        <f t="shared" ref="F169:M169" si="55">F170+F171</f>
        <v>0</v>
      </c>
      <c r="G169" s="27">
        <f t="shared" si="55"/>
        <v>0</v>
      </c>
      <c r="H169" s="27">
        <f t="shared" si="55"/>
        <v>0</v>
      </c>
      <c r="I169" s="27">
        <f t="shared" si="55"/>
        <v>0</v>
      </c>
      <c r="J169" s="27">
        <f t="shared" si="55"/>
        <v>0</v>
      </c>
      <c r="K169" s="27">
        <f t="shared" si="55"/>
        <v>0</v>
      </c>
      <c r="L169" s="27">
        <f t="shared" si="55"/>
        <v>0</v>
      </c>
      <c r="M169" s="27">
        <f t="shared" si="55"/>
        <v>0</v>
      </c>
      <c r="N169" s="12" t="s">
        <v>278</v>
      </c>
      <c r="O169" s="12" t="s">
        <v>278</v>
      </c>
      <c r="P169" s="12" t="s">
        <v>278</v>
      </c>
      <c r="Q169" s="12" t="s">
        <v>278</v>
      </c>
      <c r="R169" s="12" t="s">
        <v>278</v>
      </c>
      <c r="S169" s="12" t="s">
        <v>278</v>
      </c>
      <c r="T169" s="12" t="s">
        <v>278</v>
      </c>
      <c r="U169" s="12" t="s">
        <v>278</v>
      </c>
    </row>
    <row r="170" spans="1:21" s="53" customFormat="1" ht="47.25" x14ac:dyDescent="0.2">
      <c r="A170" s="30" t="s">
        <v>206</v>
      </c>
      <c r="B170" s="31" t="s">
        <v>207</v>
      </c>
      <c r="C170" s="11" t="s">
        <v>24</v>
      </c>
      <c r="D170" s="12" t="s">
        <v>278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12" t="s">
        <v>278</v>
      </c>
      <c r="O170" s="12" t="s">
        <v>278</v>
      </c>
      <c r="P170" s="12" t="s">
        <v>278</v>
      </c>
      <c r="Q170" s="12" t="s">
        <v>278</v>
      </c>
      <c r="R170" s="12" t="s">
        <v>278</v>
      </c>
      <c r="S170" s="12" t="s">
        <v>278</v>
      </c>
      <c r="T170" s="12" t="s">
        <v>278</v>
      </c>
      <c r="U170" s="12" t="s">
        <v>278</v>
      </c>
    </row>
    <row r="171" spans="1:21" s="53" customFormat="1" ht="31.5" x14ac:dyDescent="0.2">
      <c r="A171" s="30" t="s">
        <v>208</v>
      </c>
      <c r="B171" s="31" t="s">
        <v>119</v>
      </c>
      <c r="C171" s="11" t="s">
        <v>24</v>
      </c>
      <c r="D171" s="12" t="s">
        <v>278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12" t="s">
        <v>278</v>
      </c>
      <c r="O171" s="12" t="s">
        <v>278</v>
      </c>
      <c r="P171" s="12" t="s">
        <v>278</v>
      </c>
      <c r="Q171" s="12" t="s">
        <v>278</v>
      </c>
      <c r="R171" s="12" t="s">
        <v>278</v>
      </c>
      <c r="S171" s="12" t="s">
        <v>278</v>
      </c>
      <c r="T171" s="12" t="s">
        <v>278</v>
      </c>
      <c r="U171" s="12" t="s">
        <v>278</v>
      </c>
    </row>
    <row r="172" spans="1:21" s="53" customFormat="1" ht="47.25" x14ac:dyDescent="0.2">
      <c r="A172" s="30" t="s">
        <v>209</v>
      </c>
      <c r="B172" s="31" t="s">
        <v>210</v>
      </c>
      <c r="C172" s="11" t="s">
        <v>24</v>
      </c>
      <c r="D172" s="12" t="s">
        <v>278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12" t="s">
        <v>278</v>
      </c>
      <c r="O172" s="12" t="s">
        <v>278</v>
      </c>
      <c r="P172" s="12" t="s">
        <v>278</v>
      </c>
      <c r="Q172" s="12" t="s">
        <v>278</v>
      </c>
      <c r="R172" s="12" t="s">
        <v>278</v>
      </c>
      <c r="S172" s="12" t="s">
        <v>278</v>
      </c>
      <c r="T172" s="12" t="s">
        <v>278</v>
      </c>
      <c r="U172" s="12" t="s">
        <v>278</v>
      </c>
    </row>
    <row r="173" spans="1:21" s="53" customFormat="1" ht="31.5" x14ac:dyDescent="0.2">
      <c r="A173" s="30" t="s">
        <v>211</v>
      </c>
      <c r="B173" s="31" t="s">
        <v>212</v>
      </c>
      <c r="C173" s="11" t="s">
        <v>24</v>
      </c>
      <c r="D173" s="12" t="s">
        <v>278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12" t="s">
        <v>278</v>
      </c>
      <c r="O173" s="12" t="s">
        <v>278</v>
      </c>
      <c r="P173" s="12" t="s">
        <v>278</v>
      </c>
      <c r="Q173" s="12" t="s">
        <v>278</v>
      </c>
      <c r="R173" s="12" t="s">
        <v>278</v>
      </c>
      <c r="S173" s="12" t="s">
        <v>278</v>
      </c>
      <c r="T173" s="12" t="s">
        <v>278</v>
      </c>
      <c r="U173" s="12" t="s">
        <v>278</v>
      </c>
    </row>
    <row r="174" spans="1:21" s="53" customFormat="1" ht="47.25" x14ac:dyDescent="0.2">
      <c r="A174" s="30" t="s">
        <v>213</v>
      </c>
      <c r="B174" s="31" t="s">
        <v>214</v>
      </c>
      <c r="C174" s="11" t="s">
        <v>24</v>
      </c>
      <c r="D174" s="12" t="s">
        <v>278</v>
      </c>
      <c r="E174" s="27">
        <v>0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12" t="s">
        <v>278</v>
      </c>
      <c r="O174" s="12" t="s">
        <v>278</v>
      </c>
      <c r="P174" s="12" t="s">
        <v>278</v>
      </c>
      <c r="Q174" s="12" t="s">
        <v>278</v>
      </c>
      <c r="R174" s="12" t="s">
        <v>278</v>
      </c>
      <c r="S174" s="12" t="s">
        <v>278</v>
      </c>
      <c r="T174" s="12" t="s">
        <v>278</v>
      </c>
      <c r="U174" s="12" t="s">
        <v>278</v>
      </c>
    </row>
    <row r="175" spans="1:21" s="53" customFormat="1" ht="47.25" x14ac:dyDescent="0.2">
      <c r="A175" s="30" t="s">
        <v>215</v>
      </c>
      <c r="B175" s="31" t="s">
        <v>216</v>
      </c>
      <c r="C175" s="11" t="s">
        <v>24</v>
      </c>
      <c r="D175" s="12" t="s">
        <v>278</v>
      </c>
      <c r="E175" s="27">
        <v>0</v>
      </c>
      <c r="F175" s="27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12" t="s">
        <v>278</v>
      </c>
      <c r="O175" s="12" t="s">
        <v>278</v>
      </c>
      <c r="P175" s="12" t="s">
        <v>278</v>
      </c>
      <c r="Q175" s="12" t="s">
        <v>278</v>
      </c>
      <c r="R175" s="12" t="s">
        <v>278</v>
      </c>
      <c r="S175" s="12" t="s">
        <v>278</v>
      </c>
      <c r="T175" s="12" t="s">
        <v>278</v>
      </c>
      <c r="U175" s="12" t="s">
        <v>278</v>
      </c>
    </row>
    <row r="176" spans="1:21" s="53" customFormat="1" ht="63" x14ac:dyDescent="0.2">
      <c r="A176" s="30" t="s">
        <v>217</v>
      </c>
      <c r="B176" s="31" t="s">
        <v>218</v>
      </c>
      <c r="C176" s="11" t="s">
        <v>24</v>
      </c>
      <c r="D176" s="12" t="s">
        <v>278</v>
      </c>
      <c r="E176" s="27">
        <v>0</v>
      </c>
      <c r="F176" s="27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12" t="s">
        <v>278</v>
      </c>
      <c r="O176" s="12" t="s">
        <v>278</v>
      </c>
      <c r="P176" s="12" t="s">
        <v>278</v>
      </c>
      <c r="Q176" s="12" t="s">
        <v>278</v>
      </c>
      <c r="R176" s="12" t="s">
        <v>278</v>
      </c>
      <c r="S176" s="12" t="s">
        <v>278</v>
      </c>
      <c r="T176" s="12" t="s">
        <v>278</v>
      </c>
      <c r="U176" s="12" t="s">
        <v>278</v>
      </c>
    </row>
    <row r="177" spans="1:21" s="53" customFormat="1" ht="47.25" x14ac:dyDescent="0.2">
      <c r="A177" s="30" t="s">
        <v>219</v>
      </c>
      <c r="B177" s="31" t="s">
        <v>121</v>
      </c>
      <c r="C177" s="11" t="s">
        <v>24</v>
      </c>
      <c r="D177" s="12" t="s">
        <v>278</v>
      </c>
      <c r="E177" s="27">
        <v>0</v>
      </c>
      <c r="F177" s="27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12" t="s">
        <v>278</v>
      </c>
      <c r="O177" s="12" t="s">
        <v>278</v>
      </c>
      <c r="P177" s="12" t="s">
        <v>278</v>
      </c>
      <c r="Q177" s="12" t="s">
        <v>278</v>
      </c>
      <c r="R177" s="12" t="s">
        <v>278</v>
      </c>
      <c r="S177" s="12" t="s">
        <v>278</v>
      </c>
      <c r="T177" s="12" t="s">
        <v>278</v>
      </c>
      <c r="U177" s="12" t="s">
        <v>278</v>
      </c>
    </row>
    <row r="178" spans="1:21" s="53" customFormat="1" ht="71.25" customHeight="1" x14ac:dyDescent="0.2">
      <c r="A178" s="30" t="s">
        <v>220</v>
      </c>
      <c r="B178" s="31" t="s">
        <v>221</v>
      </c>
      <c r="C178" s="11" t="s">
        <v>24</v>
      </c>
      <c r="D178" s="12" t="s">
        <v>278</v>
      </c>
      <c r="E178" s="27">
        <v>0</v>
      </c>
      <c r="F178" s="27">
        <v>0</v>
      </c>
      <c r="G178" s="27">
        <v>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12" t="s">
        <v>278</v>
      </c>
      <c r="O178" s="12" t="s">
        <v>278</v>
      </c>
      <c r="P178" s="12" t="s">
        <v>278</v>
      </c>
      <c r="Q178" s="12" t="s">
        <v>278</v>
      </c>
      <c r="R178" s="12" t="s">
        <v>278</v>
      </c>
      <c r="S178" s="12" t="s">
        <v>278</v>
      </c>
      <c r="T178" s="12" t="s">
        <v>278</v>
      </c>
      <c r="U178" s="12" t="s">
        <v>278</v>
      </c>
    </row>
    <row r="179" spans="1:21" s="53" customFormat="1" ht="66.75" customHeight="1" x14ac:dyDescent="0.2">
      <c r="A179" s="30" t="s">
        <v>222</v>
      </c>
      <c r="B179" s="31" t="s">
        <v>223</v>
      </c>
      <c r="C179" s="11" t="s">
        <v>24</v>
      </c>
      <c r="D179" s="12" t="s">
        <v>278</v>
      </c>
      <c r="E179" s="27">
        <v>0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12" t="s">
        <v>278</v>
      </c>
      <c r="O179" s="12" t="s">
        <v>278</v>
      </c>
      <c r="P179" s="12" t="s">
        <v>278</v>
      </c>
      <c r="Q179" s="12" t="s">
        <v>278</v>
      </c>
      <c r="R179" s="12" t="s">
        <v>278</v>
      </c>
      <c r="S179" s="12" t="s">
        <v>278</v>
      </c>
      <c r="T179" s="12" t="s">
        <v>278</v>
      </c>
      <c r="U179" s="12" t="s">
        <v>278</v>
      </c>
    </row>
    <row r="180" spans="1:21" s="53" customFormat="1" ht="42.75" customHeight="1" x14ac:dyDescent="0.2">
      <c r="A180" s="30" t="s">
        <v>224</v>
      </c>
      <c r="B180" s="31" t="s">
        <v>225</v>
      </c>
      <c r="C180" s="11" t="s">
        <v>24</v>
      </c>
      <c r="D180" s="12" t="s">
        <v>278</v>
      </c>
      <c r="E180" s="27">
        <v>0</v>
      </c>
      <c r="F180" s="27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12" t="s">
        <v>278</v>
      </c>
      <c r="O180" s="12" t="s">
        <v>278</v>
      </c>
      <c r="P180" s="12" t="s">
        <v>278</v>
      </c>
      <c r="Q180" s="12" t="s">
        <v>278</v>
      </c>
      <c r="R180" s="12" t="s">
        <v>278</v>
      </c>
      <c r="S180" s="12" t="s">
        <v>278</v>
      </c>
      <c r="T180" s="12" t="s">
        <v>278</v>
      </c>
      <c r="U180" s="12" t="s">
        <v>278</v>
      </c>
    </row>
    <row r="181" spans="1:21" s="53" customFormat="1" ht="45" customHeight="1" x14ac:dyDescent="0.2">
      <c r="A181" s="30" t="s">
        <v>226</v>
      </c>
      <c r="B181" s="31" t="s">
        <v>227</v>
      </c>
      <c r="C181" s="11" t="s">
        <v>24</v>
      </c>
      <c r="D181" s="12" t="s">
        <v>278</v>
      </c>
      <c r="E181" s="27">
        <v>0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12" t="s">
        <v>278</v>
      </c>
      <c r="O181" s="12" t="s">
        <v>278</v>
      </c>
      <c r="P181" s="12" t="s">
        <v>278</v>
      </c>
      <c r="Q181" s="12" t="s">
        <v>278</v>
      </c>
      <c r="R181" s="12" t="s">
        <v>278</v>
      </c>
      <c r="S181" s="12" t="s">
        <v>278</v>
      </c>
      <c r="T181" s="12" t="s">
        <v>278</v>
      </c>
      <c r="U181" s="12" t="s">
        <v>278</v>
      </c>
    </row>
    <row r="182" spans="1:21" s="53" customFormat="1" ht="48" customHeight="1" x14ac:dyDescent="0.2">
      <c r="A182" s="30" t="s">
        <v>228</v>
      </c>
      <c r="B182" s="31" t="s">
        <v>229</v>
      </c>
      <c r="C182" s="11" t="s">
        <v>24</v>
      </c>
      <c r="D182" s="12" t="s">
        <v>278</v>
      </c>
      <c r="E182" s="27">
        <v>0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12" t="s">
        <v>278</v>
      </c>
      <c r="O182" s="12" t="s">
        <v>278</v>
      </c>
      <c r="P182" s="12" t="s">
        <v>278</v>
      </c>
      <c r="Q182" s="12" t="s">
        <v>278</v>
      </c>
      <c r="R182" s="12" t="s">
        <v>278</v>
      </c>
      <c r="S182" s="12" t="s">
        <v>278</v>
      </c>
      <c r="T182" s="12" t="s">
        <v>278</v>
      </c>
      <c r="U182" s="12" t="s">
        <v>278</v>
      </c>
    </row>
    <row r="183" spans="1:21" s="53" customFormat="1" ht="71.25" customHeight="1" x14ac:dyDescent="0.2">
      <c r="A183" s="30" t="s">
        <v>230</v>
      </c>
      <c r="B183" s="31" t="s">
        <v>231</v>
      </c>
      <c r="C183" s="11" t="s">
        <v>24</v>
      </c>
      <c r="D183" s="12" t="s">
        <v>278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12" t="s">
        <v>278</v>
      </c>
      <c r="O183" s="12" t="s">
        <v>278</v>
      </c>
      <c r="P183" s="12" t="s">
        <v>278</v>
      </c>
      <c r="Q183" s="12" t="s">
        <v>278</v>
      </c>
      <c r="R183" s="12" t="s">
        <v>278</v>
      </c>
      <c r="S183" s="12" t="s">
        <v>278</v>
      </c>
      <c r="T183" s="12" t="s">
        <v>278</v>
      </c>
      <c r="U183" s="12" t="s">
        <v>278</v>
      </c>
    </row>
    <row r="184" spans="1:21" s="53" customFormat="1" ht="57.75" customHeight="1" x14ac:dyDescent="0.2">
      <c r="A184" s="30" t="s">
        <v>232</v>
      </c>
      <c r="B184" s="31" t="s">
        <v>233</v>
      </c>
      <c r="C184" s="11" t="s">
        <v>24</v>
      </c>
      <c r="D184" s="12" t="s">
        <v>278</v>
      </c>
      <c r="E184" s="27">
        <v>0</v>
      </c>
      <c r="F184" s="27">
        <v>0</v>
      </c>
      <c r="G184" s="27">
        <v>0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12" t="s">
        <v>278</v>
      </c>
      <c r="O184" s="12" t="s">
        <v>278</v>
      </c>
      <c r="P184" s="12" t="s">
        <v>278</v>
      </c>
      <c r="Q184" s="12" t="s">
        <v>278</v>
      </c>
      <c r="R184" s="12" t="s">
        <v>278</v>
      </c>
      <c r="S184" s="12" t="s">
        <v>278</v>
      </c>
      <c r="T184" s="12" t="s">
        <v>278</v>
      </c>
      <c r="U184" s="12" t="s">
        <v>278</v>
      </c>
    </row>
    <row r="185" spans="1:21" s="53" customFormat="1" ht="71.25" customHeight="1" x14ac:dyDescent="0.2">
      <c r="A185" s="30" t="s">
        <v>234</v>
      </c>
      <c r="B185" s="31" t="s">
        <v>235</v>
      </c>
      <c r="C185" s="11" t="s">
        <v>24</v>
      </c>
      <c r="D185" s="12" t="s">
        <v>278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12" t="s">
        <v>278</v>
      </c>
      <c r="O185" s="12" t="s">
        <v>278</v>
      </c>
      <c r="P185" s="12" t="s">
        <v>278</v>
      </c>
      <c r="Q185" s="12" t="s">
        <v>278</v>
      </c>
      <c r="R185" s="12" t="s">
        <v>278</v>
      </c>
      <c r="S185" s="12" t="s">
        <v>278</v>
      </c>
      <c r="T185" s="12" t="s">
        <v>278</v>
      </c>
      <c r="U185" s="12" t="s">
        <v>278</v>
      </c>
    </row>
    <row r="186" spans="1:21" s="53" customFormat="1" ht="71.25" customHeight="1" x14ac:dyDescent="0.2">
      <c r="A186" s="30" t="s">
        <v>236</v>
      </c>
      <c r="B186" s="31" t="s">
        <v>237</v>
      </c>
      <c r="C186" s="11" t="s">
        <v>24</v>
      </c>
      <c r="D186" s="12" t="s">
        <v>278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12" t="s">
        <v>278</v>
      </c>
      <c r="O186" s="12" t="s">
        <v>278</v>
      </c>
      <c r="P186" s="12" t="s">
        <v>278</v>
      </c>
      <c r="Q186" s="12" t="s">
        <v>278</v>
      </c>
      <c r="R186" s="12" t="s">
        <v>278</v>
      </c>
      <c r="S186" s="12" t="s">
        <v>278</v>
      </c>
      <c r="T186" s="12" t="s">
        <v>278</v>
      </c>
      <c r="U186" s="12" t="s">
        <v>278</v>
      </c>
    </row>
    <row r="187" spans="1:21" s="53" customFormat="1" ht="71.25" customHeight="1" x14ac:dyDescent="0.2">
      <c r="A187" s="30" t="s">
        <v>238</v>
      </c>
      <c r="B187" s="31" t="s">
        <v>239</v>
      </c>
      <c r="C187" s="11" t="s">
        <v>24</v>
      </c>
      <c r="D187" s="12" t="s">
        <v>278</v>
      </c>
      <c r="E187" s="27">
        <v>0</v>
      </c>
      <c r="F187" s="27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12" t="s">
        <v>278</v>
      </c>
      <c r="O187" s="12" t="s">
        <v>278</v>
      </c>
      <c r="P187" s="12" t="s">
        <v>278</v>
      </c>
      <c r="Q187" s="12" t="s">
        <v>278</v>
      </c>
      <c r="R187" s="12" t="s">
        <v>278</v>
      </c>
      <c r="S187" s="12" t="s">
        <v>278</v>
      </c>
      <c r="T187" s="12" t="s">
        <v>278</v>
      </c>
      <c r="U187" s="12" t="s">
        <v>278</v>
      </c>
    </row>
    <row r="188" spans="1:21" s="53" customFormat="1" ht="83.25" customHeight="1" x14ac:dyDescent="0.2">
      <c r="A188" s="30" t="s">
        <v>240</v>
      </c>
      <c r="B188" s="31" t="s">
        <v>38</v>
      </c>
      <c r="C188" s="11" t="s">
        <v>24</v>
      </c>
      <c r="D188" s="12" t="s">
        <v>278</v>
      </c>
      <c r="E188" s="27">
        <v>0</v>
      </c>
      <c r="F188" s="27">
        <v>0</v>
      </c>
      <c r="G188" s="27">
        <v>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12" t="s">
        <v>278</v>
      </c>
      <c r="O188" s="12" t="s">
        <v>278</v>
      </c>
      <c r="P188" s="12" t="s">
        <v>278</v>
      </c>
      <c r="Q188" s="12" t="s">
        <v>278</v>
      </c>
      <c r="R188" s="12" t="s">
        <v>278</v>
      </c>
      <c r="S188" s="12" t="s">
        <v>278</v>
      </c>
      <c r="T188" s="12" t="s">
        <v>278</v>
      </c>
      <c r="U188" s="12" t="s">
        <v>278</v>
      </c>
    </row>
    <row r="189" spans="1:21" s="53" customFormat="1" ht="71.25" customHeight="1" x14ac:dyDescent="0.2">
      <c r="A189" s="30" t="s">
        <v>241</v>
      </c>
      <c r="B189" s="31" t="s">
        <v>130</v>
      </c>
      <c r="C189" s="11" t="s">
        <v>24</v>
      </c>
      <c r="D189" s="12" t="s">
        <v>278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12" t="s">
        <v>278</v>
      </c>
      <c r="O189" s="12" t="s">
        <v>278</v>
      </c>
      <c r="P189" s="12" t="s">
        <v>278</v>
      </c>
      <c r="Q189" s="12" t="s">
        <v>278</v>
      </c>
      <c r="R189" s="12" t="s">
        <v>278</v>
      </c>
      <c r="S189" s="12" t="s">
        <v>278</v>
      </c>
      <c r="T189" s="12" t="s">
        <v>278</v>
      </c>
      <c r="U189" s="12" t="s">
        <v>278</v>
      </c>
    </row>
    <row r="190" spans="1:21" s="53" customFormat="1" ht="71.25" customHeight="1" x14ac:dyDescent="0.2">
      <c r="A190" s="30" t="s">
        <v>261</v>
      </c>
      <c r="B190" s="31" t="s">
        <v>242</v>
      </c>
      <c r="C190" s="11" t="s">
        <v>24</v>
      </c>
      <c r="D190" s="12" t="s">
        <v>278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12" t="s">
        <v>278</v>
      </c>
      <c r="O190" s="12" t="s">
        <v>278</v>
      </c>
      <c r="P190" s="12" t="s">
        <v>278</v>
      </c>
      <c r="Q190" s="12" t="s">
        <v>278</v>
      </c>
      <c r="R190" s="12" t="s">
        <v>278</v>
      </c>
      <c r="S190" s="12" t="s">
        <v>278</v>
      </c>
      <c r="T190" s="12" t="s">
        <v>278</v>
      </c>
      <c r="U190" s="12" t="s">
        <v>278</v>
      </c>
    </row>
    <row r="191" spans="1:21" ht="28.5" customHeight="1" x14ac:dyDescent="0.25">
      <c r="A191" s="72" t="s">
        <v>243</v>
      </c>
      <c r="B191" s="72"/>
      <c r="C191" s="72"/>
      <c r="D191" s="72"/>
      <c r="E191" s="72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T191" s="72"/>
      <c r="U191" s="72"/>
    </row>
  </sheetData>
  <mergeCells count="34">
    <mergeCell ref="D14:D16"/>
    <mergeCell ref="A8:U8"/>
    <mergeCell ref="A14:A16"/>
    <mergeCell ref="B14:B16"/>
    <mergeCell ref="A191:U191"/>
    <mergeCell ref="A12:U12"/>
    <mergeCell ref="C14:C16"/>
    <mergeCell ref="N14:P14"/>
    <mergeCell ref="P15:P16"/>
    <mergeCell ref="O15:O16"/>
    <mergeCell ref="H15:H16"/>
    <mergeCell ref="I15:I16"/>
    <mergeCell ref="L15:L16"/>
    <mergeCell ref="M15:M16"/>
    <mergeCell ref="N15:N16"/>
    <mergeCell ref="R15:R16"/>
    <mergeCell ref="E14:M14"/>
    <mergeCell ref="Q14:U14"/>
    <mergeCell ref="E15:E16"/>
    <mergeCell ref="F15:F16"/>
    <mergeCell ref="G15:G16"/>
    <mergeCell ref="Q15:Q16"/>
    <mergeCell ref="S15:S16"/>
    <mergeCell ref="T15:T16"/>
    <mergeCell ref="U15:U16"/>
    <mergeCell ref="J15:J16"/>
    <mergeCell ref="K15:K16"/>
    <mergeCell ref="A4:U4"/>
    <mergeCell ref="A5:U5"/>
    <mergeCell ref="A7:U7"/>
    <mergeCell ref="A10:U10"/>
    <mergeCell ref="A13:U13"/>
    <mergeCell ref="A11:U11"/>
    <mergeCell ref="A9:U9"/>
  </mergeCells>
  <conditionalFormatting sqref="B125">
    <cfRule type="cellIs" dxfId="26" priority="91" operator="equal">
      <formula>""</formula>
    </cfRule>
  </conditionalFormatting>
  <conditionalFormatting sqref="C45:C46">
    <cfRule type="cellIs" dxfId="25" priority="86" operator="equal">
      <formula>""</formula>
    </cfRule>
  </conditionalFormatting>
  <conditionalFormatting sqref="C169:C170 C174 C100 C105:C106 C112 C78:C79 C70 C84 A81:C81 C137 C125 C141:C142">
    <cfRule type="cellIs" dxfId="24" priority="104" operator="equal">
      <formula>""</formula>
    </cfRule>
  </conditionalFormatting>
  <conditionalFormatting sqref="A80:C80">
    <cfRule type="cellIs" dxfId="23" priority="103" operator="equal">
      <formula>""</formula>
    </cfRule>
  </conditionalFormatting>
  <conditionalFormatting sqref="A110:C111">
    <cfRule type="cellIs" dxfId="22" priority="102" operator="equal">
      <formula>""</formula>
    </cfRule>
  </conditionalFormatting>
  <conditionalFormatting sqref="A73:B73">
    <cfRule type="cellIs" dxfId="21" priority="101" stopIfTrue="1" operator="equal">
      <formula>""</formula>
    </cfRule>
  </conditionalFormatting>
  <conditionalFormatting sqref="A73:B73">
    <cfRule type="cellIs" dxfId="20" priority="100" stopIfTrue="1" operator="equal">
      <formula>""""""</formula>
    </cfRule>
  </conditionalFormatting>
  <conditionalFormatting sqref="A125">
    <cfRule type="cellIs" dxfId="19" priority="93" stopIfTrue="1" operator="equal">
      <formula>""</formula>
    </cfRule>
  </conditionalFormatting>
  <conditionalFormatting sqref="A125">
    <cfRule type="cellIs" dxfId="18" priority="92" stopIfTrue="1" operator="equal">
      <formula>""""""</formula>
    </cfRule>
  </conditionalFormatting>
  <conditionalFormatting sqref="A120:C120">
    <cfRule type="cellIs" dxfId="17" priority="11" operator="equal">
      <formula>""</formula>
    </cfRule>
  </conditionalFormatting>
  <conditionalFormatting sqref="B85 A86:B92">
    <cfRule type="cellIs" dxfId="16" priority="17" stopIfTrue="1" operator="equal">
      <formula>""</formula>
    </cfRule>
  </conditionalFormatting>
  <conditionalFormatting sqref="B85 A86:B92">
    <cfRule type="cellIs" dxfId="15" priority="16" stopIfTrue="1" operator="equal">
      <formula>""""""</formula>
    </cfRule>
  </conditionalFormatting>
  <conditionalFormatting sqref="A121:C121">
    <cfRule type="cellIs" dxfId="14" priority="15" operator="equal">
      <formula>""</formula>
    </cfRule>
  </conditionalFormatting>
  <conditionalFormatting sqref="B121:C121">
    <cfRule type="cellIs" dxfId="13" priority="13" operator="equal">
      <formula>""</formula>
    </cfRule>
    <cfRule type="cellIs" dxfId="12" priority="14" operator="equal">
      <formula>""</formula>
    </cfRule>
  </conditionalFormatting>
  <conditionalFormatting sqref="A119:C119">
    <cfRule type="cellIs" dxfId="11" priority="12" operator="equal">
      <formula>""</formula>
    </cfRule>
  </conditionalFormatting>
  <conditionalFormatting sqref="C138:C140">
    <cfRule type="cellIs" dxfId="10" priority="10" operator="equal">
      <formula>""</formula>
    </cfRule>
  </conditionalFormatting>
  <conditionalFormatting sqref="A143 A155 A157:A166 A145:A150">
    <cfRule type="cellIs" dxfId="9" priority="9" stopIfTrue="1" operator="equal">
      <formula>""</formula>
    </cfRule>
  </conditionalFormatting>
  <conditionalFormatting sqref="A143 A155 A157:A166 A145:A150">
    <cfRule type="cellIs" dxfId="8" priority="8" stopIfTrue="1" operator="equal">
      <formula>""""""</formula>
    </cfRule>
  </conditionalFormatting>
  <conditionalFormatting sqref="B166:C166">
    <cfRule type="cellIs" dxfId="7" priority="7" operator="equal">
      <formula>""</formula>
    </cfRule>
  </conditionalFormatting>
  <conditionalFormatting sqref="B166:C166">
    <cfRule type="cellIs" dxfId="6" priority="6" operator="equal">
      <formula>""</formula>
    </cfRule>
  </conditionalFormatting>
  <conditionalFormatting sqref="A144:C144">
    <cfRule type="cellIs" dxfId="5" priority="5" operator="equal">
      <formula>""</formula>
    </cfRule>
  </conditionalFormatting>
  <conditionalFormatting sqref="C151:C152 A151:A152">
    <cfRule type="cellIs" dxfId="4" priority="4" operator="equal">
      <formula>""</formula>
    </cfRule>
  </conditionalFormatting>
  <conditionalFormatting sqref="A151:C151 C152 A152">
    <cfRule type="cellIs" dxfId="3" priority="3" operator="equal">
      <formula>""</formula>
    </cfRule>
  </conditionalFormatting>
  <conditionalFormatting sqref="A153:C154">
    <cfRule type="cellIs" dxfId="2" priority="2" operator="equal">
      <formula>""</formula>
    </cfRule>
  </conditionalFormatting>
  <conditionalFormatting sqref="A156:C156">
    <cfRule type="cellIs" dxfId="1" priority="1" operator="equal">
      <formula>""</formula>
    </cfRule>
  </conditionalFormatting>
  <printOptions horizontalCentered="1"/>
  <pageMargins left="0.39370078740157483" right="0.39370078740157483" top="0.39370078740157483" bottom="0.39370078740157483" header="0" footer="0"/>
  <pageSetup paperSize="9" scale="10" fitToHeight="20" orientation="landscape" horizontalDpi="300" verticalDpi="300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Квартал о тех состоянии</vt:lpstr>
      <vt:lpstr>'Квартал о тех состоянии'!Заголовки_для_печати</vt:lpstr>
      <vt:lpstr>'Квартал о тех состоянии'!Область_печати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Золотарева Людмила Ивановна</cp:lastModifiedBy>
  <cp:lastPrinted>2019-02-26T22:37:51Z</cp:lastPrinted>
  <dcterms:created xsi:type="dcterms:W3CDTF">2009-07-27T10:10:26Z</dcterms:created>
  <dcterms:modified xsi:type="dcterms:W3CDTF">2021-04-20T07:46:09Z</dcterms:modified>
</cp:coreProperties>
</file>