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0" yWindow="-15" windowWidth="12270" windowHeight="6540" tabRatio="597"/>
  </bookViews>
  <sheets>
    <sheet name="17 основные этапы" sheetId="183" r:id="rId1"/>
  </sheets>
  <definedNames>
    <definedName name="_xlnm._FilterDatabase" localSheetId="0" hidden="1">'17 основные этапы'!$A$18:$WXH$191</definedName>
    <definedName name="_xlnm.Print_Area" localSheetId="0">'17 основные этапы'!$A$1:$BC$191</definedName>
  </definedNames>
  <calcPr calcId="145621"/>
</workbook>
</file>

<file path=xl/calcChain.xml><?xml version="1.0" encoding="utf-8"?>
<calcChain xmlns="http://schemas.openxmlformats.org/spreadsheetml/2006/main">
  <c r="AJ74" i="183" l="1"/>
  <c r="K110" i="183"/>
  <c r="L110" i="183"/>
  <c r="M110" i="183"/>
  <c r="N110" i="183"/>
  <c r="P110" i="183"/>
  <c r="Q110" i="183"/>
  <c r="R110" i="183"/>
  <c r="S110" i="183"/>
  <c r="U110" i="183"/>
  <c r="V110" i="183"/>
  <c r="W110" i="183"/>
  <c r="X110" i="183"/>
  <c r="Z110" i="183"/>
  <c r="AA110" i="183"/>
  <c r="AB110" i="183"/>
  <c r="AC110" i="183"/>
  <c r="AD110" i="183"/>
  <c r="AK110" i="183"/>
  <c r="AL110" i="183"/>
  <c r="AM110" i="183"/>
  <c r="AN110" i="183"/>
  <c r="AP110" i="183"/>
  <c r="AQ110" i="183"/>
  <c r="AR110" i="183"/>
  <c r="AS110" i="183"/>
  <c r="AU110" i="183"/>
  <c r="AV110" i="183"/>
  <c r="AW110" i="183"/>
  <c r="AX110" i="183"/>
  <c r="AZ110" i="183"/>
  <c r="BA110" i="183"/>
  <c r="BB110" i="183"/>
  <c r="BC110" i="183"/>
  <c r="D110" i="183"/>
  <c r="AY112" i="183"/>
  <c r="AT112" i="183"/>
  <c r="AO112" i="183"/>
  <c r="AJ112" i="183"/>
  <c r="AF112" i="183"/>
  <c r="AG112" i="183"/>
  <c r="AH112" i="183"/>
  <c r="AI112" i="183"/>
  <c r="T112" i="183"/>
  <c r="Y112" i="183"/>
  <c r="O112" i="183"/>
  <c r="O111" i="183"/>
  <c r="J112" i="183"/>
  <c r="J111" i="183"/>
  <c r="F112" i="183"/>
  <c r="G112" i="183"/>
  <c r="H112" i="183"/>
  <c r="I112" i="183"/>
  <c r="O110" i="183" l="1"/>
  <c r="AE112" i="183"/>
  <c r="J110" i="183"/>
  <c r="E112" i="183"/>
  <c r="AJ93" i="183"/>
  <c r="AJ92" i="183"/>
  <c r="AJ89" i="183"/>
  <c r="AJ88" i="183"/>
  <c r="AJ87" i="183"/>
  <c r="AJ86" i="183"/>
  <c r="AJ82" i="183"/>
  <c r="AJ81" i="183"/>
  <c r="AK80" i="183"/>
  <c r="AK78" i="183" s="1"/>
  <c r="AK23" i="183" s="1"/>
  <c r="AL80" i="183"/>
  <c r="AL78" i="183" s="1"/>
  <c r="AL23" i="183" s="1"/>
  <c r="AM80" i="183"/>
  <c r="AM78" i="183" s="1"/>
  <c r="AM23" i="183" s="1"/>
  <c r="AN80" i="183"/>
  <c r="AN78" i="183" s="1"/>
  <c r="AK75" i="183"/>
  <c r="AL75" i="183"/>
  <c r="AM75" i="183"/>
  <c r="AN75" i="183"/>
  <c r="AJ75" i="183"/>
  <c r="AJ49" i="183"/>
  <c r="AJ47" i="183"/>
  <c r="AJ46" i="183"/>
  <c r="AM143" i="183"/>
  <c r="AM34" i="183" s="1"/>
  <c r="AN143" i="183"/>
  <c r="AN34" i="183" s="1"/>
  <c r="AL143" i="183"/>
  <c r="AL34" i="183" s="1"/>
  <c r="AK143" i="183"/>
  <c r="AK34" i="183" s="1"/>
  <c r="AK113" i="183"/>
  <c r="AK109" i="183" s="1"/>
  <c r="AJ114" i="183"/>
  <c r="AJ144" i="183"/>
  <c r="AJ145" i="183"/>
  <c r="AJ105" i="183"/>
  <c r="AJ102" i="183"/>
  <c r="AJ98" i="183"/>
  <c r="AJ142" i="183"/>
  <c r="AK45" i="183"/>
  <c r="AH67" i="183"/>
  <c r="AG67" i="183"/>
  <c r="AE61" i="183"/>
  <c r="AE57" i="183"/>
  <c r="AE51" i="183"/>
  <c r="AE50" i="183"/>
  <c r="AE47" i="183"/>
  <c r="D45" i="183"/>
  <c r="AR45" i="183"/>
  <c r="AQ45" i="183"/>
  <c r="AP45" i="183"/>
  <c r="AN45" i="183"/>
  <c r="AM45" i="183"/>
  <c r="AL45" i="183"/>
  <c r="AI114" i="183"/>
  <c r="AI113" i="183" s="1"/>
  <c r="AH114" i="183"/>
  <c r="AH113" i="183" s="1"/>
  <c r="AG114" i="183"/>
  <c r="AF114" i="183"/>
  <c r="AF113" i="183" s="1"/>
  <c r="AJ111" i="183"/>
  <c r="AI111" i="183"/>
  <c r="AI110" i="183" s="1"/>
  <c r="AG111" i="183"/>
  <c r="AG110" i="183" s="1"/>
  <c r="AF111" i="183"/>
  <c r="AF110" i="183" s="1"/>
  <c r="AG88" i="183"/>
  <c r="AF88" i="183"/>
  <c r="AI87" i="183"/>
  <c r="AH87" i="183"/>
  <c r="AG87" i="183"/>
  <c r="AF87" i="183"/>
  <c r="AI86" i="183"/>
  <c r="AH86" i="183"/>
  <c r="AG86" i="183"/>
  <c r="AF86" i="183"/>
  <c r="AG90" i="183"/>
  <c r="AG89" i="183"/>
  <c r="AG82" i="183"/>
  <c r="AG81" i="183"/>
  <c r="AF89" i="183"/>
  <c r="AJ167" i="183"/>
  <c r="AJ166" i="183"/>
  <c r="AJ165" i="183"/>
  <c r="AJ164" i="183"/>
  <c r="AJ163" i="183"/>
  <c r="AJ162" i="183"/>
  <c r="AJ161" i="183"/>
  <c r="AJ160" i="183"/>
  <c r="AJ159" i="183"/>
  <c r="AJ158" i="183"/>
  <c r="AJ157" i="183"/>
  <c r="AJ156" i="183"/>
  <c r="AJ155" i="183"/>
  <c r="AJ154" i="183"/>
  <c r="AJ153" i="183"/>
  <c r="AJ152" i="183"/>
  <c r="AJ151" i="183"/>
  <c r="AJ150" i="183"/>
  <c r="AJ149" i="183"/>
  <c r="AJ148" i="183"/>
  <c r="AJ147" i="183"/>
  <c r="AJ146" i="183"/>
  <c r="J144" i="183"/>
  <c r="AI167" i="183"/>
  <c r="AH155" i="183"/>
  <c r="AI71" i="183"/>
  <c r="AJ71" i="183"/>
  <c r="AJ70" i="183" s="1"/>
  <c r="AJ69" i="183" s="1"/>
  <c r="AI46" i="183"/>
  <c r="AH46" i="183"/>
  <c r="AG46" i="183"/>
  <c r="AF46" i="183"/>
  <c r="AJ68" i="183"/>
  <c r="AJ67" i="183" s="1"/>
  <c r="AJ65" i="183" s="1"/>
  <c r="AI68" i="183"/>
  <c r="AI67" i="183" s="1"/>
  <c r="AF68" i="183"/>
  <c r="AF67" i="183" s="1"/>
  <c r="AG71" i="183"/>
  <c r="AG70" i="183" s="1"/>
  <c r="AG69" i="183" s="1"/>
  <c r="AF71" i="183"/>
  <c r="AF70" i="183" s="1"/>
  <c r="AF69" i="183" s="1"/>
  <c r="AF74" i="183"/>
  <c r="AF73" i="183" s="1"/>
  <c r="AG74" i="183"/>
  <c r="AH74" i="183"/>
  <c r="AT74" i="183"/>
  <c r="AO74" i="183"/>
  <c r="AJ73" i="183"/>
  <c r="AH73" i="183"/>
  <c r="AI40" i="183"/>
  <c r="AH40" i="183"/>
  <c r="AG40" i="183"/>
  <c r="AF40" i="183"/>
  <c r="AE40" i="183"/>
  <c r="AI39" i="183"/>
  <c r="AH39" i="183"/>
  <c r="AG39" i="183"/>
  <c r="AF39" i="183"/>
  <c r="AE39" i="183"/>
  <c r="AN40" i="183"/>
  <c r="AM40" i="183"/>
  <c r="AL40" i="183"/>
  <c r="AK40" i="183"/>
  <c r="AJ40" i="183"/>
  <c r="AN39" i="183"/>
  <c r="AM39" i="183"/>
  <c r="AL39" i="183"/>
  <c r="AK39" i="183"/>
  <c r="AJ39" i="183"/>
  <c r="AN33" i="183"/>
  <c r="AM33" i="183"/>
  <c r="AL33" i="183"/>
  <c r="AK33" i="183"/>
  <c r="AJ53" i="183"/>
  <c r="AJ52" i="183" s="1"/>
  <c r="J49" i="183"/>
  <c r="AN49" i="183"/>
  <c r="AM49" i="183"/>
  <c r="AL49" i="183"/>
  <c r="AK49" i="183"/>
  <c r="J48" i="183"/>
  <c r="J47" i="183"/>
  <c r="J46" i="183"/>
  <c r="AO96" i="183"/>
  <c r="AO95" i="183" s="1"/>
  <c r="AO28" i="183" s="1"/>
  <c r="AN96" i="183"/>
  <c r="AN95" i="183" s="1"/>
  <c r="AM96" i="183"/>
  <c r="AM95" i="183" s="1"/>
  <c r="AL96" i="183"/>
  <c r="AL95" i="183" s="1"/>
  <c r="AK96" i="183"/>
  <c r="AK95" i="183" s="1"/>
  <c r="AP95" i="183"/>
  <c r="AQ95" i="183"/>
  <c r="AR95" i="183"/>
  <c r="AS95" i="183"/>
  <c r="AU95" i="183"/>
  <c r="AV95" i="183"/>
  <c r="AW95" i="183"/>
  <c r="AW28" i="183" s="1"/>
  <c r="AX95" i="183"/>
  <c r="AZ95" i="183"/>
  <c r="AZ28" i="183" s="1"/>
  <c r="BA95" i="183"/>
  <c r="BA28" i="183" s="1"/>
  <c r="BB95" i="183"/>
  <c r="BB28" i="183" s="1"/>
  <c r="BC95" i="183"/>
  <c r="BC28" i="183" s="1"/>
  <c r="J93" i="183"/>
  <c r="J82" i="183"/>
  <c r="J163" i="183"/>
  <c r="J156" i="183"/>
  <c r="J151" i="183"/>
  <c r="J150" i="183"/>
  <c r="G111" i="183"/>
  <c r="Y93" i="183"/>
  <c r="Y92" i="183"/>
  <c r="Y91" i="183"/>
  <c r="T93" i="183"/>
  <c r="T92" i="183"/>
  <c r="T91" i="183"/>
  <c r="O93" i="183"/>
  <c r="O92" i="183"/>
  <c r="O91" i="183"/>
  <c r="J92" i="183"/>
  <c r="J91" i="183"/>
  <c r="I93" i="183"/>
  <c r="H92" i="183"/>
  <c r="I91" i="183"/>
  <c r="Y90" i="183"/>
  <c r="T90" i="183"/>
  <c r="O90" i="183"/>
  <c r="J90" i="183"/>
  <c r="H89" i="183"/>
  <c r="I89" i="183"/>
  <c r="I88" i="183"/>
  <c r="H88" i="183"/>
  <c r="H87" i="183"/>
  <c r="H86" i="183"/>
  <c r="H93" i="183"/>
  <c r="O86" i="183"/>
  <c r="J86" i="183"/>
  <c r="I86" i="183"/>
  <c r="G86" i="183"/>
  <c r="J81" i="183"/>
  <c r="J71" i="183"/>
  <c r="J70" i="183" s="1"/>
  <c r="I71" i="183"/>
  <c r="L45" i="183"/>
  <c r="AO142" i="183"/>
  <c r="AT142" i="183"/>
  <c r="AT33" i="183" s="1"/>
  <c r="AY142" i="183"/>
  <c r="AY33" i="183" s="1"/>
  <c r="AF142" i="183"/>
  <c r="AF33" i="183" s="1"/>
  <c r="AG142" i="183"/>
  <c r="AG33" i="183" s="1"/>
  <c r="AH142" i="183"/>
  <c r="AH33" i="183" s="1"/>
  <c r="AI142" i="183"/>
  <c r="AI33" i="183" s="1"/>
  <c r="AY139" i="183"/>
  <c r="AT139" i="183"/>
  <c r="AO139" i="183"/>
  <c r="AJ139" i="183"/>
  <c r="AF133" i="183"/>
  <c r="AG133" i="183"/>
  <c r="AH133" i="183"/>
  <c r="AI133" i="183"/>
  <c r="AE130" i="183"/>
  <c r="AF130" i="183"/>
  <c r="AG130" i="183"/>
  <c r="AH130" i="183"/>
  <c r="AI130" i="183"/>
  <c r="AD125" i="183"/>
  <c r="AJ126" i="183"/>
  <c r="AJ125" i="183" s="1"/>
  <c r="AY119" i="183"/>
  <c r="AT122" i="183"/>
  <c r="AT121" i="183"/>
  <c r="AT120" i="183"/>
  <c r="AT119" i="183"/>
  <c r="AO122" i="183"/>
  <c r="AO121" i="183"/>
  <c r="AO120" i="183"/>
  <c r="AO119" i="183"/>
  <c r="AJ120" i="183"/>
  <c r="AJ121" i="183"/>
  <c r="AJ122" i="183"/>
  <c r="AJ119" i="183"/>
  <c r="AI119" i="183"/>
  <c r="AH119" i="183"/>
  <c r="AG119" i="183"/>
  <c r="AF119" i="183"/>
  <c r="AF120" i="183"/>
  <c r="AG120" i="183"/>
  <c r="AH120" i="183"/>
  <c r="AI120" i="183"/>
  <c r="AF121" i="183"/>
  <c r="AG121" i="183"/>
  <c r="AH121" i="183"/>
  <c r="AI121" i="183"/>
  <c r="AF122" i="183"/>
  <c r="AG122" i="183"/>
  <c r="AH122" i="183"/>
  <c r="AI122" i="183"/>
  <c r="AD113" i="183"/>
  <c r="AD109" i="183" s="1"/>
  <c r="AE115" i="183"/>
  <c r="AY111" i="183"/>
  <c r="AY110" i="183" s="1"/>
  <c r="AT111" i="183"/>
  <c r="AT110" i="183" s="1"/>
  <c r="AO111" i="183"/>
  <c r="AO110" i="183" s="1"/>
  <c r="AH111" i="183"/>
  <c r="AH110" i="183" s="1"/>
  <c r="AJ97" i="183"/>
  <c r="AY68" i="183"/>
  <c r="AT68" i="183"/>
  <c r="AO68" i="183"/>
  <c r="AF49" i="183"/>
  <c r="AG49" i="183"/>
  <c r="AH49" i="183"/>
  <c r="AI49" i="183"/>
  <c r="AO49" i="183"/>
  <c r="AP49" i="183"/>
  <c r="AQ49" i="183"/>
  <c r="AR49" i="183"/>
  <c r="AS49" i="183"/>
  <c r="AT49" i="183"/>
  <c r="AU49" i="183"/>
  <c r="AV49" i="183"/>
  <c r="AW49" i="183"/>
  <c r="AX49" i="183"/>
  <c r="AY49" i="183"/>
  <c r="AZ49" i="183"/>
  <c r="BA49" i="183"/>
  <c r="BB49" i="183"/>
  <c r="BC49" i="183"/>
  <c r="AD49" i="183"/>
  <c r="AS45" i="183"/>
  <c r="AU45" i="183"/>
  <c r="AV45" i="183"/>
  <c r="AW45" i="183"/>
  <c r="AX45" i="183"/>
  <c r="AZ45" i="183"/>
  <c r="BA45" i="183"/>
  <c r="BB45" i="183"/>
  <c r="BC45" i="183"/>
  <c r="AD45" i="183"/>
  <c r="AQ28" i="183"/>
  <c r="AU28" i="183"/>
  <c r="AO33" i="183"/>
  <c r="AP33" i="183"/>
  <c r="AQ33" i="183"/>
  <c r="AR33" i="183"/>
  <c r="AS33" i="183"/>
  <c r="AU33" i="183"/>
  <c r="AV33" i="183"/>
  <c r="AW33" i="183"/>
  <c r="AX33" i="183"/>
  <c r="AZ33" i="183"/>
  <c r="BA33" i="183"/>
  <c r="BB33" i="183"/>
  <c r="BC33" i="183"/>
  <c r="AO35" i="183"/>
  <c r="AP35" i="183"/>
  <c r="AQ35" i="183"/>
  <c r="AR35" i="183"/>
  <c r="AS35" i="183"/>
  <c r="AT35" i="183"/>
  <c r="AU35" i="183"/>
  <c r="AV35" i="183"/>
  <c r="AW35" i="183"/>
  <c r="AX35" i="183"/>
  <c r="AY35" i="183"/>
  <c r="AZ35" i="183"/>
  <c r="BA35" i="183"/>
  <c r="BB35" i="183"/>
  <c r="BC35" i="183"/>
  <c r="AG113" i="183"/>
  <c r="AL113" i="183"/>
  <c r="AL109" i="183" s="1"/>
  <c r="AM113" i="183"/>
  <c r="AM109" i="183" s="1"/>
  <c r="AN113" i="183"/>
  <c r="AN109" i="183" s="1"/>
  <c r="AP113" i="183"/>
  <c r="AQ113" i="183"/>
  <c r="AR113" i="183"/>
  <c r="AS113" i="183"/>
  <c r="AU113" i="183"/>
  <c r="AV113" i="183"/>
  <c r="AW113" i="183"/>
  <c r="AX113" i="183"/>
  <c r="AZ113" i="183"/>
  <c r="BA113" i="183"/>
  <c r="BB113" i="183"/>
  <c r="BC113" i="183"/>
  <c r="AB143" i="183"/>
  <c r="AA143" i="183"/>
  <c r="Z143" i="183"/>
  <c r="X143" i="183"/>
  <c r="W143" i="183"/>
  <c r="U143" i="183"/>
  <c r="S143" i="183"/>
  <c r="R143" i="183"/>
  <c r="Q143" i="183"/>
  <c r="P143" i="183"/>
  <c r="N143" i="183"/>
  <c r="M143" i="183"/>
  <c r="L143" i="183"/>
  <c r="K143" i="183"/>
  <c r="D143" i="183"/>
  <c r="AP143" i="183"/>
  <c r="AP34" i="183" s="1"/>
  <c r="AQ143" i="183"/>
  <c r="AQ34" i="183" s="1"/>
  <c r="AR143" i="183"/>
  <c r="AR34" i="183" s="1"/>
  <c r="AS143" i="183"/>
  <c r="AS34" i="183" s="1"/>
  <c r="AU143" i="183"/>
  <c r="AU34" i="183" s="1"/>
  <c r="AV143" i="183"/>
  <c r="AV34" i="183" s="1"/>
  <c r="AW143" i="183"/>
  <c r="AW34" i="183" s="1"/>
  <c r="AX143" i="183"/>
  <c r="AX34" i="183" s="1"/>
  <c r="AZ143" i="183"/>
  <c r="AZ34" i="183" s="1"/>
  <c r="BA143" i="183"/>
  <c r="BA34" i="183" s="1"/>
  <c r="BB143" i="183"/>
  <c r="BB34" i="183" s="1"/>
  <c r="BC143" i="183"/>
  <c r="BC34" i="183" s="1"/>
  <c r="AD143" i="183"/>
  <c r="AK118" i="183"/>
  <c r="AL118" i="183"/>
  <c r="AM118" i="183"/>
  <c r="AN118" i="183"/>
  <c r="AP118" i="183"/>
  <c r="AQ118" i="183"/>
  <c r="AR118" i="183"/>
  <c r="AS118" i="183"/>
  <c r="AU118" i="183"/>
  <c r="AV118" i="183"/>
  <c r="AW118" i="183"/>
  <c r="AX118" i="183"/>
  <c r="AZ118" i="183"/>
  <c r="BA118" i="183"/>
  <c r="BB118" i="183"/>
  <c r="BC118" i="183"/>
  <c r="AD118" i="183"/>
  <c r="AY93" i="183"/>
  <c r="AT93" i="183"/>
  <c r="AO93" i="183"/>
  <c r="AY92" i="183"/>
  <c r="AT92" i="183"/>
  <c r="AO92" i="183"/>
  <c r="AY91" i="183"/>
  <c r="AT91" i="183"/>
  <c r="AO91" i="183"/>
  <c r="AJ91" i="183"/>
  <c r="AY90" i="183"/>
  <c r="AT90" i="183"/>
  <c r="AO90" i="183"/>
  <c r="AJ90" i="183"/>
  <c r="AY89" i="183"/>
  <c r="AT89" i="183"/>
  <c r="AO89" i="183"/>
  <c r="AT88" i="183"/>
  <c r="AO88" i="183"/>
  <c r="AH88" i="183"/>
  <c r="AY87" i="183"/>
  <c r="AT87" i="183"/>
  <c r="AO87" i="183"/>
  <c r="AY86" i="183"/>
  <c r="AT86" i="183"/>
  <c r="AO86" i="183"/>
  <c r="AD85" i="183"/>
  <c r="K85" i="183"/>
  <c r="AK85" i="183"/>
  <c r="AK26" i="183" s="1"/>
  <c r="AL85" i="183"/>
  <c r="AL26" i="183" s="1"/>
  <c r="AM85" i="183"/>
  <c r="AM26" i="183" s="1"/>
  <c r="AN85" i="183"/>
  <c r="AN26" i="183" s="1"/>
  <c r="AP85" i="183"/>
  <c r="AP26" i="183" s="1"/>
  <c r="AQ85" i="183"/>
  <c r="AQ26" i="183" s="1"/>
  <c r="AR85" i="183"/>
  <c r="AR26" i="183" s="1"/>
  <c r="AS85" i="183"/>
  <c r="AS26" i="183" s="1"/>
  <c r="AU85" i="183"/>
  <c r="AU26" i="183" s="1"/>
  <c r="AV85" i="183"/>
  <c r="AV26" i="183" s="1"/>
  <c r="AW85" i="183"/>
  <c r="AW26" i="183" s="1"/>
  <c r="AX85" i="183"/>
  <c r="AX26" i="183" s="1"/>
  <c r="AZ85" i="183"/>
  <c r="AZ26" i="183" s="1"/>
  <c r="BA85" i="183"/>
  <c r="BA26" i="183" s="1"/>
  <c r="BB85" i="183"/>
  <c r="BB26" i="183" s="1"/>
  <c r="BC85" i="183"/>
  <c r="BC26" i="183" s="1"/>
  <c r="K80" i="183"/>
  <c r="K78" i="183" s="1"/>
  <c r="E75" i="183"/>
  <c r="BC75" i="183"/>
  <c r="BB75" i="183"/>
  <c r="BA75" i="183"/>
  <c r="AZ75" i="183"/>
  <c r="AY75" i="183"/>
  <c r="AX75" i="183"/>
  <c r="AW75" i="183"/>
  <c r="AV75" i="183"/>
  <c r="AU75" i="183"/>
  <c r="AT75" i="183"/>
  <c r="AS75" i="183"/>
  <c r="AR75" i="183"/>
  <c r="AQ75" i="183"/>
  <c r="AP75" i="183"/>
  <c r="AO75" i="183"/>
  <c r="AI75" i="183"/>
  <c r="AH75" i="183"/>
  <c r="AG75" i="183"/>
  <c r="AF75" i="183"/>
  <c r="AE75" i="183"/>
  <c r="AC75" i="183"/>
  <c r="AB75" i="183"/>
  <c r="AA75" i="183"/>
  <c r="Z75" i="183"/>
  <c r="Y75" i="183"/>
  <c r="X75" i="183"/>
  <c r="W75" i="183"/>
  <c r="V75" i="183"/>
  <c r="U75" i="183"/>
  <c r="T75" i="183"/>
  <c r="S75" i="183"/>
  <c r="R75" i="183"/>
  <c r="Q75" i="183"/>
  <c r="P75" i="183"/>
  <c r="O75" i="183"/>
  <c r="N75" i="183"/>
  <c r="M75" i="183"/>
  <c r="L75" i="183"/>
  <c r="K75" i="183"/>
  <c r="J75" i="183"/>
  <c r="I75" i="183"/>
  <c r="H75" i="183"/>
  <c r="G75" i="183"/>
  <c r="F75" i="183"/>
  <c r="BB80" i="183"/>
  <c r="BB78" i="183" s="1"/>
  <c r="BB23" i="183" s="1"/>
  <c r="X80" i="183"/>
  <c r="X78" i="183" s="1"/>
  <c r="W80" i="183"/>
  <c r="W78" i="183" s="1"/>
  <c r="V80" i="183"/>
  <c r="V78" i="183" s="1"/>
  <c r="U80" i="183"/>
  <c r="U78" i="183" s="1"/>
  <c r="S80" i="183"/>
  <c r="S78" i="183" s="1"/>
  <c r="R80" i="183"/>
  <c r="R78" i="183" s="1"/>
  <c r="Q80" i="183"/>
  <c r="Q78" i="183" s="1"/>
  <c r="P80" i="183"/>
  <c r="P78" i="183" s="1"/>
  <c r="N80" i="183"/>
  <c r="N78" i="183" s="1"/>
  <c r="M80" i="183"/>
  <c r="M78" i="183" s="1"/>
  <c r="L80" i="183"/>
  <c r="L78" i="183" s="1"/>
  <c r="F82" i="183"/>
  <c r="G82" i="183"/>
  <c r="H82" i="183"/>
  <c r="I82" i="183"/>
  <c r="AC80" i="183"/>
  <c r="AC78" i="183" s="1"/>
  <c r="Y81" i="183"/>
  <c r="AF81" i="183"/>
  <c r="AY81" i="183"/>
  <c r="AT81" i="183"/>
  <c r="AO81" i="183"/>
  <c r="AD80" i="183"/>
  <c r="AD78" i="183" s="1"/>
  <c r="Z80" i="183"/>
  <c r="Z78" i="183" s="1"/>
  <c r="AA80" i="183"/>
  <c r="AA78" i="183" s="1"/>
  <c r="AB80" i="183"/>
  <c r="AB78" i="183" s="1"/>
  <c r="AP80" i="183"/>
  <c r="AP78" i="183" s="1"/>
  <c r="AP23" i="183" s="1"/>
  <c r="AQ80" i="183"/>
  <c r="AQ78" i="183" s="1"/>
  <c r="AQ23" i="183" s="1"/>
  <c r="AR80" i="183"/>
  <c r="AR78" i="183" s="1"/>
  <c r="AR23" i="183" s="1"/>
  <c r="AS80" i="183"/>
  <c r="AS78" i="183" s="1"/>
  <c r="AS23" i="183" s="1"/>
  <c r="AU80" i="183"/>
  <c r="AU78" i="183" s="1"/>
  <c r="AU23" i="183" s="1"/>
  <c r="AV80" i="183"/>
  <c r="AV78" i="183" s="1"/>
  <c r="AV23" i="183" s="1"/>
  <c r="AW80" i="183"/>
  <c r="AW78" i="183" s="1"/>
  <c r="AW23" i="183" s="1"/>
  <c r="AX80" i="183"/>
  <c r="AX78" i="183" s="1"/>
  <c r="AX23" i="183" s="1"/>
  <c r="AZ80" i="183"/>
  <c r="AZ78" i="183" s="1"/>
  <c r="AZ23" i="183" s="1"/>
  <c r="BA80" i="183"/>
  <c r="BA78" i="183" s="1"/>
  <c r="BA23" i="183" s="1"/>
  <c r="BC80" i="183"/>
  <c r="BC78" i="183" s="1"/>
  <c r="BC23" i="183" s="1"/>
  <c r="D80" i="183"/>
  <c r="U73" i="183"/>
  <c r="S73" i="183"/>
  <c r="R73" i="183"/>
  <c r="Q73" i="183"/>
  <c r="P73" i="183"/>
  <c r="N73" i="183"/>
  <c r="M73" i="183"/>
  <c r="L73" i="183"/>
  <c r="K73" i="183"/>
  <c r="AX73" i="183"/>
  <c r="AW73" i="183"/>
  <c r="AV73" i="183"/>
  <c r="AU73" i="183"/>
  <c r="AT73" i="183"/>
  <c r="AS73" i="183"/>
  <c r="AR73" i="183"/>
  <c r="AQ73" i="183"/>
  <c r="AP73" i="183"/>
  <c r="AO73" i="183"/>
  <c r="AN73" i="183"/>
  <c r="AM73" i="183"/>
  <c r="AL73" i="183"/>
  <c r="AK73" i="183"/>
  <c r="AG73" i="183"/>
  <c r="AD73" i="183"/>
  <c r="AC73" i="183"/>
  <c r="AB73" i="183"/>
  <c r="AA73" i="183"/>
  <c r="Z73" i="183"/>
  <c r="X73" i="183"/>
  <c r="W73" i="183"/>
  <c r="V73" i="183"/>
  <c r="AY74" i="183"/>
  <c r="AY73" i="183" s="1"/>
  <c r="Y74" i="183"/>
  <c r="Y73" i="183" s="1"/>
  <c r="T74" i="183"/>
  <c r="T73" i="183" s="1"/>
  <c r="O74" i="183"/>
  <c r="O73" i="183" s="1"/>
  <c r="J74" i="183"/>
  <c r="J73" i="183" s="1"/>
  <c r="I74" i="183"/>
  <c r="I73" i="183" s="1"/>
  <c r="AZ73" i="183"/>
  <c r="BA73" i="183"/>
  <c r="BB73" i="183"/>
  <c r="BC73" i="183"/>
  <c r="AY71" i="183"/>
  <c r="AT71" i="183"/>
  <c r="AD70" i="183"/>
  <c r="AD69" i="183" s="1"/>
  <c r="AJ45" i="183" l="1"/>
  <c r="AE139" i="183"/>
  <c r="AE49" i="183"/>
  <c r="AF118" i="183"/>
  <c r="AO118" i="183"/>
  <c r="AG80" i="183"/>
  <c r="AE86" i="183"/>
  <c r="AJ80" i="183"/>
  <c r="AJ78" i="183" s="1"/>
  <c r="AJ23" i="183" s="1"/>
  <c r="E82" i="183"/>
  <c r="AT85" i="183"/>
  <c r="AT26" i="183" s="1"/>
  <c r="AS28" i="183"/>
  <c r="AD44" i="183"/>
  <c r="AD21" i="183" s="1"/>
  <c r="AX28" i="183"/>
  <c r="AP28" i="183"/>
  <c r="AL28" i="183"/>
  <c r="AE46" i="183"/>
  <c r="AE68" i="183"/>
  <c r="AE67" i="183" s="1"/>
  <c r="AE65" i="183" s="1"/>
  <c r="AE142" i="183"/>
  <c r="AE33" i="183" s="1"/>
  <c r="AJ143" i="183"/>
  <c r="AJ64" i="183"/>
  <c r="AJ22" i="183" s="1"/>
  <c r="AJ110" i="183"/>
  <c r="AE111" i="183"/>
  <c r="AE110" i="183" s="1"/>
  <c r="G110" i="183"/>
  <c r="AE87" i="183"/>
  <c r="AE119" i="183"/>
  <c r="AJ118" i="183"/>
  <c r="AT118" i="183"/>
  <c r="AF95" i="183"/>
  <c r="AJ113" i="183"/>
  <c r="AJ96" i="183"/>
  <c r="AH118" i="183"/>
  <c r="AV28" i="183"/>
  <c r="AR28" i="183"/>
  <c r="AI95" i="183"/>
  <c r="AN28" i="183"/>
  <c r="AJ33" i="183"/>
  <c r="AK28" i="183"/>
  <c r="AM28" i="183"/>
  <c r="AJ85" i="183"/>
  <c r="AJ26" i="183" s="1"/>
  <c r="AN23" i="183"/>
  <c r="AI118" i="183"/>
  <c r="AG118" i="183"/>
  <c r="AD29" i="183"/>
  <c r="AO85" i="183"/>
  <c r="AO26" i="183" s="1"/>
  <c r="AJ109" i="183" l="1"/>
  <c r="AJ29" i="183" s="1"/>
  <c r="AI28" i="183"/>
  <c r="AF28" i="183"/>
  <c r="AJ95" i="183"/>
  <c r="AJ34" i="183"/>
  <c r="AJ28" i="183" l="1"/>
  <c r="AD35" i="183"/>
  <c r="AD34" i="183"/>
  <c r="AD33" i="183"/>
  <c r="AD28" i="183"/>
  <c r="AD26" i="183"/>
  <c r="AD23" i="183"/>
  <c r="D138" i="183"/>
  <c r="D134" i="183" s="1"/>
  <c r="D32" i="183" s="1"/>
  <c r="D33" i="183"/>
  <c r="D78" i="183"/>
  <c r="D23" i="183" s="1"/>
  <c r="AF65" i="183"/>
  <c r="AG65" i="183"/>
  <c r="AH65" i="183"/>
  <c r="T146" i="183"/>
  <c r="T145" i="183"/>
  <c r="H146" i="183"/>
  <c r="O165" i="183"/>
  <c r="T165" i="183"/>
  <c r="AF165" i="183"/>
  <c r="AG165" i="183"/>
  <c r="AH165" i="183"/>
  <c r="AI165" i="183"/>
  <c r="AO165" i="183"/>
  <c r="AT165" i="183"/>
  <c r="AY165" i="183"/>
  <c r="O166" i="183"/>
  <c r="T166" i="183"/>
  <c r="AF166" i="183"/>
  <c r="AG166" i="183"/>
  <c r="AH166" i="183"/>
  <c r="AI166" i="183"/>
  <c r="AO166" i="183"/>
  <c r="AT166" i="183"/>
  <c r="AY166" i="183"/>
  <c r="O167" i="183"/>
  <c r="T167" i="183"/>
  <c r="AF167" i="183"/>
  <c r="AG167" i="183"/>
  <c r="AH167" i="183"/>
  <c r="AO167" i="183"/>
  <c r="AT167" i="183"/>
  <c r="AY167" i="183"/>
  <c r="O152" i="183"/>
  <c r="T152" i="183"/>
  <c r="AF152" i="183"/>
  <c r="AG152" i="183"/>
  <c r="AH152" i="183"/>
  <c r="AI152" i="183"/>
  <c r="AO152" i="183"/>
  <c r="AT152" i="183"/>
  <c r="AY152" i="183"/>
  <c r="O153" i="183"/>
  <c r="T153" i="183"/>
  <c r="AF153" i="183"/>
  <c r="AG153" i="183"/>
  <c r="AH153" i="183"/>
  <c r="AI153" i="183"/>
  <c r="AO153" i="183"/>
  <c r="AT153" i="183"/>
  <c r="AY153" i="183"/>
  <c r="O154" i="183"/>
  <c r="T154" i="183"/>
  <c r="AF154" i="183"/>
  <c r="AG154" i="183"/>
  <c r="AH154" i="183"/>
  <c r="AI154" i="183"/>
  <c r="AO154" i="183"/>
  <c r="AT154" i="183"/>
  <c r="AY154" i="183"/>
  <c r="O155" i="183"/>
  <c r="T155" i="183"/>
  <c r="AF155" i="183"/>
  <c r="AG155" i="183"/>
  <c r="AI155" i="183"/>
  <c r="AO155" i="183"/>
  <c r="AT155" i="183"/>
  <c r="AY155" i="183"/>
  <c r="O156" i="183"/>
  <c r="T156" i="183"/>
  <c r="AF156" i="183"/>
  <c r="AG156" i="183"/>
  <c r="AH156" i="183"/>
  <c r="AI156" i="183"/>
  <c r="AO156" i="183"/>
  <c r="AT156" i="183"/>
  <c r="AY156" i="183"/>
  <c r="O157" i="183"/>
  <c r="T157" i="183"/>
  <c r="AF157" i="183"/>
  <c r="AG157" i="183"/>
  <c r="AH157" i="183"/>
  <c r="AI157" i="183"/>
  <c r="AO157" i="183"/>
  <c r="AT157" i="183"/>
  <c r="AY157" i="183"/>
  <c r="O158" i="183"/>
  <c r="T158" i="183"/>
  <c r="AF158" i="183"/>
  <c r="AG158" i="183"/>
  <c r="AH158" i="183"/>
  <c r="AI158" i="183"/>
  <c r="AO158" i="183"/>
  <c r="AT158" i="183"/>
  <c r="AY158" i="183"/>
  <c r="O159" i="183"/>
  <c r="T159" i="183"/>
  <c r="AF159" i="183"/>
  <c r="AG159" i="183"/>
  <c r="AH159" i="183"/>
  <c r="AI159" i="183"/>
  <c r="AO159" i="183"/>
  <c r="AT159" i="183"/>
  <c r="AY159" i="183"/>
  <c r="O160" i="183"/>
  <c r="T160" i="183"/>
  <c r="AF160" i="183"/>
  <c r="AG160" i="183"/>
  <c r="AH160" i="183"/>
  <c r="AI160" i="183"/>
  <c r="AO160" i="183"/>
  <c r="AT160" i="183"/>
  <c r="AY160" i="183"/>
  <c r="O161" i="183"/>
  <c r="T161" i="183"/>
  <c r="AF161" i="183"/>
  <c r="AG161" i="183"/>
  <c r="AH161" i="183"/>
  <c r="AI161" i="183"/>
  <c r="AO161" i="183"/>
  <c r="AT161" i="183"/>
  <c r="AY161" i="183"/>
  <c r="O162" i="183"/>
  <c r="T162" i="183"/>
  <c r="AF162" i="183"/>
  <c r="AG162" i="183"/>
  <c r="AH162" i="183"/>
  <c r="AI162" i="183"/>
  <c r="AO162" i="183"/>
  <c r="AT162" i="183"/>
  <c r="AY162" i="183"/>
  <c r="O163" i="183"/>
  <c r="T163" i="183"/>
  <c r="AF163" i="183"/>
  <c r="AG163" i="183"/>
  <c r="AH163" i="183"/>
  <c r="AI163" i="183"/>
  <c r="AO163" i="183"/>
  <c r="AT163" i="183"/>
  <c r="AY163" i="183"/>
  <c r="O164" i="183"/>
  <c r="T164" i="183"/>
  <c r="AF164" i="183"/>
  <c r="AG164" i="183"/>
  <c r="AH164" i="183"/>
  <c r="AI164" i="183"/>
  <c r="AO164" i="183"/>
  <c r="AT164" i="183"/>
  <c r="AY164" i="183"/>
  <c r="J152" i="183"/>
  <c r="J153" i="183"/>
  <c r="J154" i="183"/>
  <c r="J155" i="183"/>
  <c r="J157" i="183"/>
  <c r="J158" i="183"/>
  <c r="J159" i="183"/>
  <c r="J160" i="183"/>
  <c r="J161" i="183"/>
  <c r="J162" i="183"/>
  <c r="J164" i="183"/>
  <c r="J165" i="183"/>
  <c r="J166" i="183"/>
  <c r="J167" i="183"/>
  <c r="F152" i="183"/>
  <c r="G152" i="183"/>
  <c r="H152" i="183"/>
  <c r="F153" i="183"/>
  <c r="G153" i="183"/>
  <c r="H153" i="183"/>
  <c r="F154" i="183"/>
  <c r="G154" i="183"/>
  <c r="H154" i="183"/>
  <c r="F155" i="183"/>
  <c r="G155" i="183"/>
  <c r="H155" i="183"/>
  <c r="F156" i="183"/>
  <c r="G156" i="183"/>
  <c r="H156" i="183"/>
  <c r="F157" i="183"/>
  <c r="G157" i="183"/>
  <c r="H157" i="183"/>
  <c r="F158" i="183"/>
  <c r="G158" i="183"/>
  <c r="H158" i="183"/>
  <c r="F159" i="183"/>
  <c r="G159" i="183"/>
  <c r="H159" i="183"/>
  <c r="F160" i="183"/>
  <c r="G160" i="183"/>
  <c r="H160" i="183"/>
  <c r="F161" i="183"/>
  <c r="G161" i="183"/>
  <c r="H161" i="183"/>
  <c r="F162" i="183"/>
  <c r="G162" i="183"/>
  <c r="H162" i="183"/>
  <c r="F163" i="183"/>
  <c r="G163" i="183"/>
  <c r="H163" i="183"/>
  <c r="F164" i="183"/>
  <c r="G164" i="183"/>
  <c r="H164" i="183"/>
  <c r="F165" i="183"/>
  <c r="G165" i="183"/>
  <c r="H165" i="183"/>
  <c r="F166" i="183"/>
  <c r="G166" i="183"/>
  <c r="H166" i="183"/>
  <c r="F167" i="183"/>
  <c r="G167" i="183"/>
  <c r="H167" i="183"/>
  <c r="T151" i="183"/>
  <c r="AH150" i="183"/>
  <c r="O150" i="183"/>
  <c r="AT149" i="183"/>
  <c r="T149" i="183"/>
  <c r="O149" i="183"/>
  <c r="J149" i="183"/>
  <c r="T148" i="183"/>
  <c r="O148" i="183"/>
  <c r="J148" i="183"/>
  <c r="AY147" i="183"/>
  <c r="T147" i="183"/>
  <c r="AY145" i="183"/>
  <c r="AT146" i="183"/>
  <c r="AT145" i="183"/>
  <c r="AO147" i="183"/>
  <c r="AO146" i="183"/>
  <c r="AO145" i="183"/>
  <c r="O145" i="183"/>
  <c r="H145" i="183"/>
  <c r="AG144" i="183"/>
  <c r="AF144" i="183"/>
  <c r="AT144" i="183"/>
  <c r="T144" i="183"/>
  <c r="O144" i="183"/>
  <c r="J141" i="183"/>
  <c r="F140" i="183"/>
  <c r="G140" i="183"/>
  <c r="H140" i="183"/>
  <c r="I140" i="183"/>
  <c r="J140" i="183"/>
  <c r="O140" i="183"/>
  <c r="T140" i="183"/>
  <c r="Y140" i="183"/>
  <c r="F141" i="183"/>
  <c r="G141" i="183"/>
  <c r="H141" i="183"/>
  <c r="I141" i="183"/>
  <c r="O141" i="183"/>
  <c r="T141" i="183"/>
  <c r="Y141" i="183"/>
  <c r="G139" i="183"/>
  <c r="F139" i="183"/>
  <c r="F138" i="183" s="1"/>
  <c r="Y139" i="183"/>
  <c r="T139" i="183"/>
  <c r="O139" i="183"/>
  <c r="J139" i="183"/>
  <c r="AJ140" i="183"/>
  <c r="AO140" i="183"/>
  <c r="AO138" i="183" s="1"/>
  <c r="AO134" i="183" s="1"/>
  <c r="AO32" i="183" s="1"/>
  <c r="AT140" i="183"/>
  <c r="AY140" i="183"/>
  <c r="AJ141" i="183"/>
  <c r="AO141" i="183"/>
  <c r="AT141" i="183"/>
  <c r="AY141" i="183"/>
  <c r="AF140" i="183"/>
  <c r="AG140" i="183"/>
  <c r="AH140" i="183"/>
  <c r="AI140" i="183"/>
  <c r="AF141" i="183"/>
  <c r="AG141" i="183"/>
  <c r="AH141" i="183"/>
  <c r="AI141" i="183"/>
  <c r="AF139" i="183"/>
  <c r="AG139" i="183"/>
  <c r="AH139" i="183"/>
  <c r="AH138" i="183" s="1"/>
  <c r="AH134" i="183" s="1"/>
  <c r="AH32" i="183" s="1"/>
  <c r="AI139" i="183"/>
  <c r="D127" i="183"/>
  <c r="D125" i="183"/>
  <c r="BC128" i="183"/>
  <c r="AY128" i="183" s="1"/>
  <c r="AH128" i="183"/>
  <c r="AG128" i="183"/>
  <c r="AF128" i="183"/>
  <c r="O128" i="183"/>
  <c r="T128" i="183"/>
  <c r="Y128" i="183"/>
  <c r="J128" i="183"/>
  <c r="J126" i="183"/>
  <c r="J125" i="183" s="1"/>
  <c r="H128" i="183"/>
  <c r="G128" i="183"/>
  <c r="F128" i="183"/>
  <c r="I128" i="183"/>
  <c r="K125" i="183"/>
  <c r="L125" i="183"/>
  <c r="M125" i="183"/>
  <c r="N125" i="183"/>
  <c r="P125" i="183"/>
  <c r="Q125" i="183"/>
  <c r="R125" i="183"/>
  <c r="S125" i="183"/>
  <c r="U125" i="183"/>
  <c r="V125" i="183"/>
  <c r="W125" i="183"/>
  <c r="X125" i="183"/>
  <c r="Z125" i="183"/>
  <c r="AA125" i="183"/>
  <c r="AB125" i="183"/>
  <c r="AC125" i="183"/>
  <c r="AK125" i="183"/>
  <c r="AL125" i="183"/>
  <c r="AM125" i="183"/>
  <c r="AN125" i="183"/>
  <c r="AP125" i="183"/>
  <c r="AQ125" i="183"/>
  <c r="AR125" i="183"/>
  <c r="AS125" i="183"/>
  <c r="AU125" i="183"/>
  <c r="AV125" i="183"/>
  <c r="AW125" i="183"/>
  <c r="AX125" i="183"/>
  <c r="AZ125" i="183"/>
  <c r="BA125" i="183"/>
  <c r="BB125" i="183"/>
  <c r="BC125" i="183"/>
  <c r="J124" i="183"/>
  <c r="BC124" i="183"/>
  <c r="BB124" i="183" s="1"/>
  <c r="BA124" i="183" s="1"/>
  <c r="AZ124" i="183" s="1"/>
  <c r="AY124" i="183" s="1"/>
  <c r="AX124" i="183" s="1"/>
  <c r="AW124" i="183" s="1"/>
  <c r="AV124" i="183" s="1"/>
  <c r="AU124" i="183" s="1"/>
  <c r="AT124" i="183" s="1"/>
  <c r="AS124" i="183" s="1"/>
  <c r="AR124" i="183" s="1"/>
  <c r="AQ124" i="183" s="1"/>
  <c r="AP124" i="183" s="1"/>
  <c r="BC123" i="183"/>
  <c r="BB123" i="183" s="1"/>
  <c r="BA123" i="183" s="1"/>
  <c r="AZ123" i="183" s="1"/>
  <c r="J123" i="183"/>
  <c r="AY126" i="183"/>
  <c r="AY125" i="183" s="1"/>
  <c r="AT126" i="183"/>
  <c r="AT125" i="183" s="1"/>
  <c r="AO126" i="183"/>
  <c r="AF126" i="183"/>
  <c r="AF125" i="183" s="1"/>
  <c r="Y126" i="183"/>
  <c r="Y125" i="183" s="1"/>
  <c r="T126" i="183"/>
  <c r="T125" i="183" s="1"/>
  <c r="O126" i="183"/>
  <c r="O125" i="183" s="1"/>
  <c r="AY122" i="183"/>
  <c r="AE122" i="183" s="1"/>
  <c r="AY121" i="183"/>
  <c r="AE121" i="183" s="1"/>
  <c r="AY120" i="183"/>
  <c r="Y122" i="183"/>
  <c r="Y121" i="183"/>
  <c r="Y120" i="183"/>
  <c r="Y119" i="183"/>
  <c r="T122" i="183"/>
  <c r="T121" i="183"/>
  <c r="T120" i="183"/>
  <c r="T119" i="183"/>
  <c r="J122" i="183"/>
  <c r="J121" i="183"/>
  <c r="J120" i="183"/>
  <c r="J119" i="183"/>
  <c r="D118" i="183"/>
  <c r="D117" i="183" s="1"/>
  <c r="D30" i="183" s="1"/>
  <c r="K118" i="183"/>
  <c r="L118" i="183"/>
  <c r="M118" i="183"/>
  <c r="N118" i="183"/>
  <c r="P118" i="183"/>
  <c r="Q118" i="183"/>
  <c r="R118" i="183"/>
  <c r="S118" i="183"/>
  <c r="U118" i="183"/>
  <c r="V118" i="183"/>
  <c r="W118" i="183"/>
  <c r="X118" i="183"/>
  <c r="Z118" i="183"/>
  <c r="AA118" i="183"/>
  <c r="AB118" i="183"/>
  <c r="AC118" i="183"/>
  <c r="AF115" i="183"/>
  <c r="AG115" i="183"/>
  <c r="AH115" i="183"/>
  <c r="AI115" i="183"/>
  <c r="F111" i="183"/>
  <c r="F110" i="183" s="1"/>
  <c r="J114" i="183"/>
  <c r="AY114" i="183"/>
  <c r="AY113" i="183" s="1"/>
  <c r="AT114" i="183"/>
  <c r="AT113" i="183" s="1"/>
  <c r="AO114" i="183"/>
  <c r="Y114" i="183"/>
  <c r="O114" i="183"/>
  <c r="Y111" i="183"/>
  <c r="Y110" i="183" s="1"/>
  <c r="D85" i="183"/>
  <c r="D26" i="183" s="1"/>
  <c r="D28" i="183"/>
  <c r="AI48" i="183"/>
  <c r="AI45" i="183" s="1"/>
  <c r="AH48" i="183"/>
  <c r="AH45" i="183" s="1"/>
  <c r="AG48" i="183"/>
  <c r="AG45" i="183" s="1"/>
  <c r="AF48" i="183"/>
  <c r="AF45" i="183" s="1"/>
  <c r="Y48" i="183"/>
  <c r="T48" i="183"/>
  <c r="T47" i="183"/>
  <c r="AY46" i="183"/>
  <c r="AY45" i="183" s="1"/>
  <c r="AT46" i="183"/>
  <c r="AO46" i="183"/>
  <c r="AO45" i="183" s="1"/>
  <c r="Y46" i="183"/>
  <c r="T46" i="183"/>
  <c r="O46" i="183"/>
  <c r="I46" i="183"/>
  <c r="H46" i="183"/>
  <c r="G46" i="183"/>
  <c r="F46" i="183"/>
  <c r="AD67" i="183"/>
  <c r="AD65" i="183" s="1"/>
  <c r="AD64" i="183" s="1"/>
  <c r="Y68" i="183"/>
  <c r="Y67" i="183" s="1"/>
  <c r="Y65" i="183" s="1"/>
  <c r="T68" i="183"/>
  <c r="T67" i="183" s="1"/>
  <c r="T65" i="183" s="1"/>
  <c r="O68" i="183"/>
  <c r="O67" i="183" s="1"/>
  <c r="O65" i="183" s="1"/>
  <c r="J68" i="183"/>
  <c r="J67" i="183" s="1"/>
  <c r="J65" i="183" s="1"/>
  <c r="D67" i="183"/>
  <c r="D65" i="183" s="1"/>
  <c r="K70" i="183"/>
  <c r="K69" i="183" s="1"/>
  <c r="Y71" i="183"/>
  <c r="U71" i="183" s="1"/>
  <c r="T71" i="183" s="1"/>
  <c r="T70" i="183" s="1"/>
  <c r="T69" i="183" s="1"/>
  <c r="O71" i="183"/>
  <c r="J69" i="183"/>
  <c r="L70" i="183"/>
  <c r="L69" i="183" s="1"/>
  <c r="M70" i="183"/>
  <c r="M69" i="183" s="1"/>
  <c r="N70" i="183"/>
  <c r="N69" i="183" s="1"/>
  <c r="V70" i="183"/>
  <c r="V69" i="183" s="1"/>
  <c r="W70" i="183"/>
  <c r="W69" i="183" s="1"/>
  <c r="X70" i="183"/>
  <c r="X69" i="183" s="1"/>
  <c r="Z70" i="183"/>
  <c r="Z69" i="183" s="1"/>
  <c r="AA70" i="183"/>
  <c r="AA69" i="183" s="1"/>
  <c r="AB70" i="183"/>
  <c r="AB69" i="183" s="1"/>
  <c r="AC70" i="183"/>
  <c r="AC69" i="183" s="1"/>
  <c r="AK70" i="183"/>
  <c r="AK69" i="183" s="1"/>
  <c r="AL70" i="183"/>
  <c r="AL69" i="183" s="1"/>
  <c r="AM70" i="183"/>
  <c r="AM69" i="183" s="1"/>
  <c r="AN70" i="183"/>
  <c r="AN69" i="183" s="1"/>
  <c r="AP70" i="183"/>
  <c r="AP69" i="183" s="1"/>
  <c r="AQ70" i="183"/>
  <c r="AQ69" i="183" s="1"/>
  <c r="AS70" i="183"/>
  <c r="AS69" i="183" s="1"/>
  <c r="AU70" i="183"/>
  <c r="AU69" i="183" s="1"/>
  <c r="AV70" i="183"/>
  <c r="AV69" i="183" s="1"/>
  <c r="AW70" i="183"/>
  <c r="AW69" i="183" s="1"/>
  <c r="AX70" i="183"/>
  <c r="AX69" i="183" s="1"/>
  <c r="AZ70" i="183"/>
  <c r="AZ69" i="183" s="1"/>
  <c r="BA70" i="183"/>
  <c r="BA69" i="183" s="1"/>
  <c r="BB70" i="183"/>
  <c r="BB69" i="183" s="1"/>
  <c r="BC70" i="183"/>
  <c r="BC69" i="183" s="1"/>
  <c r="D70" i="183"/>
  <c r="D69" i="183" s="1"/>
  <c r="AY67" i="183"/>
  <c r="AY65" i="183" s="1"/>
  <c r="K67" i="183"/>
  <c r="K65" i="183" s="1"/>
  <c r="L67" i="183"/>
  <c r="L65" i="183" s="1"/>
  <c r="M67" i="183"/>
  <c r="M65" i="183" s="1"/>
  <c r="N67" i="183"/>
  <c r="N65" i="183" s="1"/>
  <c r="P67" i="183"/>
  <c r="P65" i="183" s="1"/>
  <c r="Q67" i="183"/>
  <c r="Q65" i="183" s="1"/>
  <c r="R67" i="183"/>
  <c r="R65" i="183" s="1"/>
  <c r="S67" i="183"/>
  <c r="S65" i="183" s="1"/>
  <c r="U67" i="183"/>
  <c r="U65" i="183" s="1"/>
  <c r="V67" i="183"/>
  <c r="V65" i="183" s="1"/>
  <c r="W67" i="183"/>
  <c r="W65" i="183" s="1"/>
  <c r="X67" i="183"/>
  <c r="X65" i="183" s="1"/>
  <c r="Z67" i="183"/>
  <c r="Z65" i="183" s="1"/>
  <c r="AA67" i="183"/>
  <c r="AA65" i="183" s="1"/>
  <c r="AB67" i="183"/>
  <c r="AB65" i="183" s="1"/>
  <c r="AC67" i="183"/>
  <c r="AC65" i="183" s="1"/>
  <c r="AK67" i="183"/>
  <c r="AK65" i="183" s="1"/>
  <c r="AL67" i="183"/>
  <c r="AL65" i="183" s="1"/>
  <c r="AM67" i="183"/>
  <c r="AM65" i="183" s="1"/>
  <c r="AN67" i="183"/>
  <c r="AN65" i="183" s="1"/>
  <c r="AO67" i="183"/>
  <c r="AO65" i="183" s="1"/>
  <c r="AP67" i="183"/>
  <c r="AP65" i="183" s="1"/>
  <c r="AQ67" i="183"/>
  <c r="AQ65" i="183" s="1"/>
  <c r="AR67" i="183"/>
  <c r="AR65" i="183" s="1"/>
  <c r="AS67" i="183"/>
  <c r="AS65" i="183" s="1"/>
  <c r="AU67" i="183"/>
  <c r="AU65" i="183" s="1"/>
  <c r="AV67" i="183"/>
  <c r="AV65" i="183" s="1"/>
  <c r="AW67" i="183"/>
  <c r="AW65" i="183" s="1"/>
  <c r="AX67" i="183"/>
  <c r="AX65" i="183" s="1"/>
  <c r="AZ67" i="183"/>
  <c r="AZ65" i="183" s="1"/>
  <c r="BA67" i="183"/>
  <c r="BA65" i="183" s="1"/>
  <c r="BB67" i="183"/>
  <c r="BB65" i="183" s="1"/>
  <c r="BC67" i="183"/>
  <c r="BC65" i="183" s="1"/>
  <c r="Z138" i="183"/>
  <c r="Z134" i="183" s="1"/>
  <c r="AA138" i="183"/>
  <c r="AA134" i="183" s="1"/>
  <c r="AB138" i="183"/>
  <c r="AB134" i="183" s="1"/>
  <c r="AC138" i="183"/>
  <c r="AC134" i="183" s="1"/>
  <c r="AD138" i="183"/>
  <c r="AD134" i="183" s="1"/>
  <c r="AD32" i="183" s="1"/>
  <c r="AK138" i="183"/>
  <c r="AK134" i="183" s="1"/>
  <c r="AK32" i="183" s="1"/>
  <c r="AL138" i="183"/>
  <c r="AL134" i="183" s="1"/>
  <c r="AL32" i="183" s="1"/>
  <c r="AM138" i="183"/>
  <c r="AM134" i="183" s="1"/>
  <c r="AM32" i="183" s="1"/>
  <c r="AN138" i="183"/>
  <c r="AN134" i="183" s="1"/>
  <c r="AN32" i="183" s="1"/>
  <c r="AP138" i="183"/>
  <c r="AP134" i="183" s="1"/>
  <c r="AP32" i="183" s="1"/>
  <c r="AQ138" i="183"/>
  <c r="AQ134" i="183" s="1"/>
  <c r="AQ32" i="183" s="1"/>
  <c r="AR138" i="183"/>
  <c r="AR134" i="183" s="1"/>
  <c r="AR32" i="183" s="1"/>
  <c r="AS138" i="183"/>
  <c r="AS134" i="183" s="1"/>
  <c r="AS32" i="183" s="1"/>
  <c r="AU138" i="183"/>
  <c r="AU134" i="183" s="1"/>
  <c r="AU32" i="183" s="1"/>
  <c r="AV138" i="183"/>
  <c r="AV134" i="183" s="1"/>
  <c r="AV32" i="183" s="1"/>
  <c r="AW138" i="183"/>
  <c r="AW134" i="183" s="1"/>
  <c r="AW32" i="183" s="1"/>
  <c r="AX138" i="183"/>
  <c r="AX134" i="183" s="1"/>
  <c r="AX32" i="183" s="1"/>
  <c r="AZ138" i="183"/>
  <c r="AZ134" i="183" s="1"/>
  <c r="AZ32" i="183" s="1"/>
  <c r="BA138" i="183"/>
  <c r="BA134" i="183" s="1"/>
  <c r="BA32" i="183" s="1"/>
  <c r="BB138" i="183"/>
  <c r="BB134" i="183" s="1"/>
  <c r="BB32" i="183" s="1"/>
  <c r="BC138" i="183"/>
  <c r="BC134" i="183" s="1"/>
  <c r="BC32" i="183" s="1"/>
  <c r="X138" i="183"/>
  <c r="X134" i="183" s="1"/>
  <c r="W138" i="183"/>
  <c r="W134" i="183" s="1"/>
  <c r="V138" i="183"/>
  <c r="V134" i="183" s="1"/>
  <c r="U138" i="183"/>
  <c r="U134" i="183" s="1"/>
  <c r="S138" i="183"/>
  <c r="S134" i="183" s="1"/>
  <c r="R138" i="183"/>
  <c r="R134" i="183" s="1"/>
  <c r="Q138" i="183"/>
  <c r="Q134" i="183" s="1"/>
  <c r="P138" i="183"/>
  <c r="P134" i="183" s="1"/>
  <c r="N138" i="183"/>
  <c r="N134" i="183" s="1"/>
  <c r="M138" i="183"/>
  <c r="M134" i="183" s="1"/>
  <c r="L138" i="183"/>
  <c r="L134" i="183" s="1"/>
  <c r="K138" i="183"/>
  <c r="K134" i="183" s="1"/>
  <c r="V143" i="183"/>
  <c r="D113" i="183"/>
  <c r="D109" i="183" s="1"/>
  <c r="L85" i="183"/>
  <c r="M85" i="183"/>
  <c r="N85" i="183"/>
  <c r="P85" i="183"/>
  <c r="Q85" i="183"/>
  <c r="R85" i="183"/>
  <c r="S85" i="183"/>
  <c r="U85" i="183"/>
  <c r="V85" i="183"/>
  <c r="W85" i="183"/>
  <c r="X85" i="183"/>
  <c r="Z85" i="183"/>
  <c r="AA85" i="183"/>
  <c r="AB85" i="183"/>
  <c r="AC85" i="183"/>
  <c r="BA64" i="183" l="1"/>
  <c r="BA22" i="183" s="1"/>
  <c r="AV64" i="183"/>
  <c r="AV22" i="183" s="1"/>
  <c r="AK64" i="183"/>
  <c r="AK22" i="183" s="1"/>
  <c r="Z64" i="183"/>
  <c r="AL64" i="183"/>
  <c r="AL22" i="183" s="1"/>
  <c r="V64" i="183"/>
  <c r="BC64" i="183"/>
  <c r="BB64" i="183"/>
  <c r="BB22" i="183" s="1"/>
  <c r="AZ64" i="183"/>
  <c r="AZ22" i="183" s="1"/>
  <c r="AY138" i="183"/>
  <c r="AY134" i="183" s="1"/>
  <c r="AY32" i="183" s="1"/>
  <c r="K117" i="183"/>
  <c r="AE152" i="183"/>
  <c r="M64" i="183"/>
  <c r="N117" i="183"/>
  <c r="AT138" i="183"/>
  <c r="AT134" i="183" s="1"/>
  <c r="AT32" i="183" s="1"/>
  <c r="J138" i="183"/>
  <c r="J134" i="183" s="1"/>
  <c r="AE140" i="183"/>
  <c r="AU64" i="183"/>
  <c r="AU22" i="183" s="1"/>
  <c r="T138" i="183"/>
  <c r="T134" i="183" s="1"/>
  <c r="AE167" i="183"/>
  <c r="AN64" i="183"/>
  <c r="AN22" i="183" s="1"/>
  <c r="X64" i="183"/>
  <c r="AW64" i="183"/>
  <c r="AW22" i="183" s="1"/>
  <c r="K64" i="183"/>
  <c r="Y118" i="183"/>
  <c r="AE164" i="183"/>
  <c r="AE160" i="183"/>
  <c r="AE156" i="183"/>
  <c r="AM64" i="183"/>
  <c r="AM22" i="183" s="1"/>
  <c r="AB64" i="183"/>
  <c r="W64" i="183"/>
  <c r="E139" i="183"/>
  <c r="AE162" i="183"/>
  <c r="AE158" i="183"/>
  <c r="AE154" i="183"/>
  <c r="AE165" i="183"/>
  <c r="AY123" i="183"/>
  <c r="AX123" i="183" s="1"/>
  <c r="AW123" i="183" s="1"/>
  <c r="AV123" i="183" s="1"/>
  <c r="AU123" i="183" s="1"/>
  <c r="AT123" i="183" s="1"/>
  <c r="AS123" i="183" s="1"/>
  <c r="AR123" i="183" s="1"/>
  <c r="D29" i="183"/>
  <c r="D94" i="183"/>
  <c r="J64" i="183"/>
  <c r="AD43" i="183"/>
  <c r="AD22" i="183"/>
  <c r="J118" i="183"/>
  <c r="AE120" i="183"/>
  <c r="AE118" i="183" s="1"/>
  <c r="AY118" i="183"/>
  <c r="M117" i="183"/>
  <c r="E128" i="183"/>
  <c r="AI138" i="183"/>
  <c r="AI134" i="183" s="1"/>
  <c r="AI32" i="183" s="1"/>
  <c r="AG138" i="183"/>
  <c r="AG134" i="183" s="1"/>
  <c r="AG32" i="183" s="1"/>
  <c r="AE141" i="183"/>
  <c r="AJ138" i="183"/>
  <c r="AJ134" i="183" s="1"/>
  <c r="AJ32" i="183" s="1"/>
  <c r="Y138" i="183"/>
  <c r="Y134" i="183" s="1"/>
  <c r="O138" i="183"/>
  <c r="O134" i="183" s="1"/>
  <c r="E140" i="183"/>
  <c r="AE163" i="183"/>
  <c r="AE159" i="183"/>
  <c r="AE155" i="183"/>
  <c r="AE153" i="183"/>
  <c r="N64" i="183"/>
  <c r="L64" i="183"/>
  <c r="AO113" i="183"/>
  <c r="AE114" i="183"/>
  <c r="AE113" i="183" s="1"/>
  <c r="AE109" i="183" s="1"/>
  <c r="AE29" i="183" s="1"/>
  <c r="AE126" i="183"/>
  <c r="AE125" i="183" s="1"/>
  <c r="AO124" i="183"/>
  <c r="AN124" i="183" s="1"/>
  <c r="AI124" i="183" s="1"/>
  <c r="AO125" i="183"/>
  <c r="AF138" i="183"/>
  <c r="AF134" i="183" s="1"/>
  <c r="AF32" i="183" s="1"/>
  <c r="AE145" i="183"/>
  <c r="AE161" i="183"/>
  <c r="AE157" i="183"/>
  <c r="BC22" i="183"/>
  <c r="AE166" i="183"/>
  <c r="E46" i="183"/>
  <c r="E141" i="183"/>
  <c r="AX128" i="183"/>
  <c r="AT128" i="183" s="1"/>
  <c r="AZ117" i="183"/>
  <c r="AZ30" i="183" s="1"/>
  <c r="L117" i="183"/>
  <c r="T118" i="183"/>
  <c r="U70" i="183"/>
  <c r="U69" i="183" s="1"/>
  <c r="U64" i="183" s="1"/>
  <c r="R70" i="183"/>
  <c r="R69" i="183" s="1"/>
  <c r="R64" i="183" s="1"/>
  <c r="S70" i="183"/>
  <c r="S69" i="183" s="1"/>
  <c r="S64" i="183" s="1"/>
  <c r="G138" i="183"/>
  <c r="I139" i="183"/>
  <c r="AE138" i="183" l="1"/>
  <c r="AE134" i="183" s="1"/>
  <c r="AE32" i="183" s="1"/>
  <c r="E138" i="183"/>
  <c r="E134" i="183" s="1"/>
  <c r="AM124" i="183"/>
  <c r="AH124" i="183" s="1"/>
  <c r="AQ123" i="183"/>
  <c r="AR117" i="183"/>
  <c r="AR30" i="183" s="1"/>
  <c r="O70" i="183"/>
  <c r="O69" i="183" s="1"/>
  <c r="O64" i="183" s="1"/>
  <c r="Q70" i="183"/>
  <c r="Q69" i="183" s="1"/>
  <c r="Q64" i="183" s="1"/>
  <c r="I138" i="183"/>
  <c r="H139" i="183"/>
  <c r="H138" i="183" s="1"/>
  <c r="AL124" i="183" l="1"/>
  <c r="AG124" i="183" s="1"/>
  <c r="AQ117" i="183"/>
  <c r="AP123" i="183"/>
  <c r="AS128" i="183"/>
  <c r="AO128" i="183" s="1"/>
  <c r="AK124" i="183" l="1"/>
  <c r="AF124" i="183" s="1"/>
  <c r="AO123" i="183"/>
  <c r="AN123" i="183" s="1"/>
  <c r="AP117" i="183"/>
  <c r="AQ30" i="183"/>
  <c r="AJ124" i="183" l="1"/>
  <c r="AE124" i="183" s="1"/>
  <c r="AD124" i="183" s="1"/>
  <c r="AC124" i="183" s="1"/>
  <c r="AB124" i="183" s="1"/>
  <c r="AA124" i="183" s="1"/>
  <c r="Z124" i="183" s="1"/>
  <c r="Y124" i="183" s="1"/>
  <c r="X124" i="183" s="1"/>
  <c r="W124" i="183" s="1"/>
  <c r="V124" i="183" s="1"/>
  <c r="U124" i="183" s="1"/>
  <c r="T124" i="183" s="1"/>
  <c r="S124" i="183" s="1"/>
  <c r="AP30" i="183"/>
  <c r="AM123" i="183"/>
  <c r="AI123" i="183"/>
  <c r="AN117" i="183"/>
  <c r="AN128" i="183"/>
  <c r="AN30" i="183" l="1"/>
  <c r="R124" i="183"/>
  <c r="I124" i="183"/>
  <c r="AH123" i="183"/>
  <c r="AL123" i="183"/>
  <c r="AM117" i="183"/>
  <c r="AJ128" i="183"/>
  <c r="AE128" i="183" s="1"/>
  <c r="AD128" i="183" s="1"/>
  <c r="AD127" i="183" s="1"/>
  <c r="AD31" i="183" s="1"/>
  <c r="AI128" i="183"/>
  <c r="AM30" i="183" l="1"/>
  <c r="H124" i="183"/>
  <c r="Q124" i="183"/>
  <c r="AK123" i="183"/>
  <c r="AG123" i="183"/>
  <c r="AL117" i="183"/>
  <c r="AL30" i="183" l="1"/>
  <c r="G124" i="183"/>
  <c r="P124" i="183"/>
  <c r="AK117" i="183"/>
  <c r="AF123" i="183"/>
  <c r="AJ123" i="183"/>
  <c r="AE123" i="183" l="1"/>
  <c r="AD123" i="183" s="1"/>
  <c r="AD117" i="183" s="1"/>
  <c r="AD94" i="183" s="1"/>
  <c r="AD42" i="183" s="1"/>
  <c r="AJ117" i="183"/>
  <c r="AK30" i="183"/>
  <c r="O124" i="183"/>
  <c r="F124" i="183"/>
  <c r="E124" i="183" s="1"/>
  <c r="AC123" i="183" l="1"/>
  <c r="AB123" i="183" s="1"/>
  <c r="AD30" i="183"/>
  <c r="AD27" i="183" s="1"/>
  <c r="AC117" i="183" l="1"/>
  <c r="AB117" i="183"/>
  <c r="AA123" i="183"/>
  <c r="AA117" i="183" l="1"/>
  <c r="Z123" i="183"/>
  <c r="Y123" i="183" l="1"/>
  <c r="X123" i="183" s="1"/>
  <c r="Z117" i="183"/>
  <c r="X117" i="183" l="1"/>
  <c r="W123" i="183"/>
  <c r="W117" i="183" l="1"/>
  <c r="V123" i="183"/>
  <c r="V117" i="183" l="1"/>
  <c r="U123" i="183"/>
  <c r="T123" i="183" l="1"/>
  <c r="S123" i="183" s="1"/>
  <c r="U117" i="183"/>
  <c r="S117" i="183" l="1"/>
  <c r="I123" i="183"/>
  <c r="R123" i="183"/>
  <c r="Q123" i="183" l="1"/>
  <c r="R117" i="183"/>
  <c r="H123" i="183"/>
  <c r="G123" i="183" l="1"/>
  <c r="P123" i="183"/>
  <c r="Q117" i="183"/>
  <c r="O123" i="183" l="1"/>
  <c r="F123" i="183"/>
  <c r="E123" i="183" s="1"/>
  <c r="P117" i="183"/>
  <c r="D73" i="183" l="1"/>
  <c r="D64" i="183" s="1"/>
  <c r="D22" i="183" s="1"/>
  <c r="D44" i="183"/>
  <c r="D21" i="183" s="1"/>
  <c r="D31" i="183"/>
  <c r="D34" i="183"/>
  <c r="D35" i="183"/>
  <c r="D20" i="183" l="1"/>
  <c r="D19" i="183" s="1"/>
  <c r="D27" i="183"/>
  <c r="AD20" i="183"/>
  <c r="AD19" i="183" s="1"/>
  <c r="D43" i="183"/>
  <c r="D42" i="183" s="1"/>
  <c r="F121" i="183"/>
  <c r="G121" i="183"/>
  <c r="H121" i="183"/>
  <c r="I121" i="183"/>
  <c r="O121" i="183"/>
  <c r="E121" i="183" l="1"/>
  <c r="AY150" i="183"/>
  <c r="AY151" i="183"/>
  <c r="H111" i="183" l="1"/>
  <c r="H110" i="183" s="1"/>
  <c r="I111" i="183"/>
  <c r="T111" i="183"/>
  <c r="T110" i="183" s="1"/>
  <c r="I110" i="183" l="1"/>
  <c r="E111" i="183"/>
  <c r="E110" i="183" s="1"/>
  <c r="AF90" i="183"/>
  <c r="AH90" i="183"/>
  <c r="AI90" i="183"/>
  <c r="AY88" i="183"/>
  <c r="AY85" i="183" s="1"/>
  <c r="AY26" i="183" s="1"/>
  <c r="AE90" i="183" l="1"/>
  <c r="F90" i="183"/>
  <c r="G90" i="183"/>
  <c r="H90" i="183"/>
  <c r="I90" i="183"/>
  <c r="E90" i="183" l="1"/>
  <c r="I120" i="183"/>
  <c r="I122" i="183"/>
  <c r="H120" i="183"/>
  <c r="H122" i="183"/>
  <c r="G122" i="183"/>
  <c r="F119" i="183"/>
  <c r="F120" i="183"/>
  <c r="F122" i="183"/>
  <c r="F118" i="183" l="1"/>
  <c r="E122" i="183"/>
  <c r="AI88" i="183" l="1"/>
  <c r="AE88" i="183" s="1"/>
  <c r="AH89" i="183"/>
  <c r="AI89" i="183"/>
  <c r="AF150" i="183"/>
  <c r="AG150" i="183"/>
  <c r="AI150" i="183"/>
  <c r="AO150" i="183"/>
  <c r="AF151" i="183"/>
  <c r="AG151" i="183"/>
  <c r="AH151" i="183"/>
  <c r="AI151" i="183"/>
  <c r="AO151" i="183"/>
  <c r="AE89" i="183" l="1"/>
  <c r="AT47" i="183"/>
  <c r="AT48" i="183"/>
  <c r="AE48" i="183" s="1"/>
  <c r="AE45" i="183" s="1"/>
  <c r="AT150" i="183"/>
  <c r="AE150" i="183" s="1"/>
  <c r="AT151" i="183"/>
  <c r="AE151" i="183" s="1"/>
  <c r="I126" i="183"/>
  <c r="I129" i="183"/>
  <c r="I130" i="183"/>
  <c r="I132" i="183"/>
  <c r="I133" i="183"/>
  <c r="I135" i="183"/>
  <c r="I136" i="183"/>
  <c r="I137" i="183"/>
  <c r="H126" i="183"/>
  <c r="H125" i="183" s="1"/>
  <c r="H129" i="183"/>
  <c r="H130" i="183"/>
  <c r="H132" i="183"/>
  <c r="H133" i="183"/>
  <c r="H135" i="183"/>
  <c r="H136" i="183"/>
  <c r="H137" i="183"/>
  <c r="H142" i="183"/>
  <c r="H144" i="183"/>
  <c r="H147" i="183"/>
  <c r="H148" i="183"/>
  <c r="H149" i="183"/>
  <c r="H150" i="183"/>
  <c r="H151" i="183"/>
  <c r="G126" i="183"/>
  <c r="G125" i="183" s="1"/>
  <c r="G129" i="183"/>
  <c r="G130" i="183"/>
  <c r="G132" i="183"/>
  <c r="G133" i="183"/>
  <c r="G135" i="183"/>
  <c r="G136" i="183"/>
  <c r="G137" i="183"/>
  <c r="G142" i="183"/>
  <c r="G144" i="183"/>
  <c r="G145" i="183"/>
  <c r="G146" i="183"/>
  <c r="G147" i="183"/>
  <c r="G148" i="183"/>
  <c r="G149" i="183"/>
  <c r="G150" i="183"/>
  <c r="G151" i="183"/>
  <c r="F126" i="183"/>
  <c r="F129" i="183"/>
  <c r="F130" i="183"/>
  <c r="F132" i="183"/>
  <c r="F133" i="183"/>
  <c r="F135" i="183"/>
  <c r="F136" i="183"/>
  <c r="F137" i="183"/>
  <c r="F142" i="183"/>
  <c r="F144" i="183"/>
  <c r="F145" i="183"/>
  <c r="F146" i="183"/>
  <c r="F134" i="183" l="1"/>
  <c r="H134" i="183"/>
  <c r="I134" i="183"/>
  <c r="G143" i="183"/>
  <c r="G134" i="183"/>
  <c r="I125" i="183"/>
  <c r="AT45" i="183"/>
  <c r="F125" i="183"/>
  <c r="F117" i="183" s="1"/>
  <c r="H143" i="183"/>
  <c r="E126" i="183"/>
  <c r="E125" i="183" s="1"/>
  <c r="T150" i="183"/>
  <c r="T143" i="183" s="1"/>
  <c r="F150" i="183"/>
  <c r="F151" i="183"/>
  <c r="O151" i="183"/>
  <c r="O120" i="183" l="1"/>
  <c r="O122" i="183"/>
  <c r="G120" i="183"/>
  <c r="E120" i="183" l="1"/>
  <c r="Y88" i="183"/>
  <c r="Y89" i="183"/>
  <c r="T88" i="183"/>
  <c r="T89" i="183"/>
  <c r="F88" i="183"/>
  <c r="G88" i="183"/>
  <c r="F89" i="183"/>
  <c r="G89" i="183"/>
  <c r="O88" i="183"/>
  <c r="O89" i="183"/>
  <c r="J88" i="183"/>
  <c r="J89" i="183"/>
  <c r="E89" i="183" l="1"/>
  <c r="E88" i="183"/>
  <c r="AA64" i="183"/>
  <c r="AC64" i="183"/>
  <c r="AS117" i="183"/>
  <c r="AU117" i="183"/>
  <c r="AV117" i="183"/>
  <c r="AW117" i="183"/>
  <c r="AX117" i="183"/>
  <c r="BA117" i="183"/>
  <c r="BA30" i="183" s="1"/>
  <c r="BB117" i="183"/>
  <c r="BB30" i="183" s="1"/>
  <c r="BC117" i="183"/>
  <c r="BC30" i="183" s="1"/>
  <c r="U113" i="183"/>
  <c r="U109" i="183" s="1"/>
  <c r="V113" i="183"/>
  <c r="V109" i="183" s="1"/>
  <c r="W113" i="183"/>
  <c r="W109" i="183" s="1"/>
  <c r="X113" i="183"/>
  <c r="X109" i="183" s="1"/>
  <c r="Z113" i="183"/>
  <c r="Z109" i="183" s="1"/>
  <c r="AA113" i="183"/>
  <c r="AA109" i="183" s="1"/>
  <c r="AB113" i="183"/>
  <c r="AB109" i="183" s="1"/>
  <c r="AC113" i="183"/>
  <c r="AC109" i="183" s="1"/>
  <c r="AK29" i="183"/>
  <c r="AL29" i="183"/>
  <c r="AM29" i="183"/>
  <c r="AN29" i="183"/>
  <c r="AP109" i="183"/>
  <c r="AQ109" i="183"/>
  <c r="AR109" i="183"/>
  <c r="AS109" i="183"/>
  <c r="AU109" i="183"/>
  <c r="AV109" i="183"/>
  <c r="AW109" i="183"/>
  <c r="AX109" i="183"/>
  <c r="AZ109" i="183"/>
  <c r="BA109" i="183"/>
  <c r="BB109" i="183"/>
  <c r="BC109" i="183"/>
  <c r="AO148" i="183"/>
  <c r="AO149" i="183"/>
  <c r="K191" i="183"/>
  <c r="L191" i="183"/>
  <c r="M191" i="183"/>
  <c r="N191" i="183"/>
  <c r="P191" i="183"/>
  <c r="Q191" i="183"/>
  <c r="R191" i="183"/>
  <c r="S191" i="183"/>
  <c r="U191" i="183"/>
  <c r="V191" i="183"/>
  <c r="W191" i="183"/>
  <c r="X191" i="183"/>
  <c r="Z191" i="183"/>
  <c r="AA191" i="183"/>
  <c r="AB191" i="183"/>
  <c r="AC191" i="183"/>
  <c r="AC190" i="183" s="1"/>
  <c r="AC189" i="183" s="1"/>
  <c r="AC188" i="183" s="1"/>
  <c r="AK191" i="183"/>
  <c r="AK41" i="183" s="1"/>
  <c r="AL191" i="183"/>
  <c r="AL41" i="183" s="1"/>
  <c r="AM191" i="183"/>
  <c r="AM41" i="183" s="1"/>
  <c r="AN191" i="183"/>
  <c r="AN41" i="183" s="1"/>
  <c r="AP191" i="183"/>
  <c r="AQ191" i="183"/>
  <c r="AR191" i="183"/>
  <c r="AS191" i="183"/>
  <c r="AU191" i="183"/>
  <c r="AV191" i="183"/>
  <c r="AW191" i="183"/>
  <c r="AX191" i="183"/>
  <c r="AZ191" i="183"/>
  <c r="BA191" i="183"/>
  <c r="BB191" i="183"/>
  <c r="BC191" i="183"/>
  <c r="J145" i="183"/>
  <c r="J146" i="183"/>
  <c r="J147" i="183"/>
  <c r="AY146" i="183"/>
  <c r="AT147" i="183"/>
  <c r="AT148" i="183"/>
  <c r="AY148" i="183"/>
  <c r="AY149" i="183"/>
  <c r="AE149" i="183" l="1"/>
  <c r="BC29" i="183"/>
  <c r="BA29" i="183"/>
  <c r="AX29" i="183"/>
  <c r="AV29" i="183"/>
  <c r="AS29" i="183"/>
  <c r="AQ29" i="183"/>
  <c r="AE147" i="183"/>
  <c r="AT143" i="183"/>
  <c r="AT34" i="183" s="1"/>
  <c r="J143" i="183"/>
  <c r="AE148" i="183"/>
  <c r="BB29" i="183"/>
  <c r="AZ29" i="183"/>
  <c r="AW29" i="183"/>
  <c r="AU29" i="183"/>
  <c r="AR29" i="183"/>
  <c r="AP29" i="183"/>
  <c r="AX30" i="183"/>
  <c r="AV30" i="183"/>
  <c r="AW30" i="183"/>
  <c r="AU30" i="183"/>
  <c r="AS30" i="183"/>
  <c r="AC187" i="183"/>
  <c r="I188" i="183"/>
  <c r="F147" i="183"/>
  <c r="F148" i="183"/>
  <c r="F149" i="183"/>
  <c r="AF145" i="183"/>
  <c r="AG145" i="183"/>
  <c r="AH145" i="183"/>
  <c r="AI145" i="183"/>
  <c r="AF146" i="183"/>
  <c r="AG146" i="183"/>
  <c r="AH146" i="183"/>
  <c r="AI146" i="183"/>
  <c r="AE146" i="183"/>
  <c r="AF147" i="183"/>
  <c r="AG147" i="183"/>
  <c r="AH147" i="183"/>
  <c r="AI147" i="183"/>
  <c r="AF148" i="183"/>
  <c r="AG148" i="183"/>
  <c r="AH148" i="183"/>
  <c r="AI148" i="183"/>
  <c r="AF149" i="183"/>
  <c r="AG149" i="183"/>
  <c r="AH149" i="183"/>
  <c r="AI149" i="183"/>
  <c r="O146" i="183"/>
  <c r="O147" i="183"/>
  <c r="AI91" i="183"/>
  <c r="AI92" i="183"/>
  <c r="AI93" i="183"/>
  <c r="AH91" i="183"/>
  <c r="AH92" i="183"/>
  <c r="AH93" i="183"/>
  <c r="AG91" i="183"/>
  <c r="AG92" i="183"/>
  <c r="AG93" i="183"/>
  <c r="AF91" i="183"/>
  <c r="AF92" i="183"/>
  <c r="AF93" i="183"/>
  <c r="AR71" i="183"/>
  <c r="P70" i="183"/>
  <c r="P69" i="183" s="1"/>
  <c r="P64" i="183" s="1"/>
  <c r="O143" i="183" l="1"/>
  <c r="AR70" i="183"/>
  <c r="AR69" i="183" s="1"/>
  <c r="AR64" i="183" s="1"/>
  <c r="AR22" i="183" s="1"/>
  <c r="AH71" i="183"/>
  <c r="AO71" i="183"/>
  <c r="AG85" i="183"/>
  <c r="AG26" i="183" s="1"/>
  <c r="AG143" i="183"/>
  <c r="AG34" i="183" s="1"/>
  <c r="F143" i="183"/>
  <c r="AF85" i="183"/>
  <c r="AF26" i="183" s="1"/>
  <c r="AE93" i="183"/>
  <c r="AF143" i="183"/>
  <c r="AF34" i="183" s="1"/>
  <c r="AI70" i="183"/>
  <c r="AI69" i="183" s="1"/>
  <c r="AE92" i="183"/>
  <c r="AI85" i="183"/>
  <c r="AI26" i="183" s="1"/>
  <c r="AE91" i="183"/>
  <c r="AC186" i="183"/>
  <c r="AC185" i="183" s="1"/>
  <c r="I187" i="183"/>
  <c r="AE85" i="183" l="1"/>
  <c r="AE26" i="183" s="1"/>
  <c r="AH70" i="183"/>
  <c r="AH69" i="183" s="1"/>
  <c r="AE71" i="183"/>
  <c r="AE70" i="183" s="1"/>
  <c r="AE69" i="183" s="1"/>
  <c r="AC184" i="183"/>
  <c r="I185" i="183"/>
  <c r="I92" i="183"/>
  <c r="H91" i="183"/>
  <c r="G91" i="183"/>
  <c r="G92" i="183"/>
  <c r="G93" i="183"/>
  <c r="F91" i="183"/>
  <c r="F92" i="183"/>
  <c r="F93" i="183"/>
  <c r="E93" i="183" l="1"/>
  <c r="E91" i="183"/>
  <c r="E92" i="183"/>
  <c r="H85" i="183"/>
  <c r="AC183" i="183"/>
  <c r="I184" i="183"/>
  <c r="AC182" i="183" l="1"/>
  <c r="AC181" i="183" s="1"/>
  <c r="I183" i="183"/>
  <c r="AC180" i="183" l="1"/>
  <c r="I181" i="183"/>
  <c r="F170" i="183"/>
  <c r="F169" i="183" s="1"/>
  <c r="G170" i="183"/>
  <c r="G169" i="183" s="1"/>
  <c r="H170" i="183"/>
  <c r="H169" i="183" s="1"/>
  <c r="J170" i="183"/>
  <c r="J169" i="183" s="1"/>
  <c r="K170" i="183"/>
  <c r="K169" i="183" s="1"/>
  <c r="K36" i="183" s="1"/>
  <c r="L170" i="183"/>
  <c r="L169" i="183" s="1"/>
  <c r="M170" i="183"/>
  <c r="M169" i="183" s="1"/>
  <c r="M36" i="183" s="1"/>
  <c r="N170" i="183"/>
  <c r="O170" i="183"/>
  <c r="O169" i="183" s="1"/>
  <c r="O36" i="183" s="1"/>
  <c r="P170" i="183"/>
  <c r="P169" i="183" s="1"/>
  <c r="Q170" i="183"/>
  <c r="Q169" i="183" s="1"/>
  <c r="Q36" i="183" s="1"/>
  <c r="R170" i="183"/>
  <c r="R169" i="183" s="1"/>
  <c r="S170" i="183"/>
  <c r="S169" i="183" s="1"/>
  <c r="S36" i="183" s="1"/>
  <c r="T170" i="183"/>
  <c r="T169" i="183" s="1"/>
  <c r="U170" i="183"/>
  <c r="U169" i="183" s="1"/>
  <c r="U36" i="183" s="1"/>
  <c r="V170" i="183"/>
  <c r="V169" i="183" s="1"/>
  <c r="W170" i="183"/>
  <c r="W169" i="183" s="1"/>
  <c r="W36" i="183" s="1"/>
  <c r="X170" i="183"/>
  <c r="X169" i="183" s="1"/>
  <c r="Y170" i="183"/>
  <c r="Z170" i="183"/>
  <c r="Z169" i="183" s="1"/>
  <c r="AA170" i="183"/>
  <c r="AA169" i="183" s="1"/>
  <c r="AA36" i="183" s="1"/>
  <c r="AB170" i="183"/>
  <c r="AB169" i="183" s="1"/>
  <c r="AE170" i="183"/>
  <c r="AF170" i="183"/>
  <c r="AF169" i="183" s="1"/>
  <c r="AF36" i="183" s="1"/>
  <c r="AG170" i="183"/>
  <c r="AG169" i="183" s="1"/>
  <c r="AG36" i="183" s="1"/>
  <c r="AH170" i="183"/>
  <c r="AH169" i="183" s="1"/>
  <c r="AH36" i="183" s="1"/>
  <c r="AI170" i="183"/>
  <c r="AI169" i="183" s="1"/>
  <c r="AI36" i="183" s="1"/>
  <c r="AJ170" i="183"/>
  <c r="AK170" i="183"/>
  <c r="AK169" i="183" s="1"/>
  <c r="AK36" i="183" s="1"/>
  <c r="AL170" i="183"/>
  <c r="AL169" i="183" s="1"/>
  <c r="AL36" i="183" s="1"/>
  <c r="AM170" i="183"/>
  <c r="AM169" i="183" s="1"/>
  <c r="AM36" i="183" s="1"/>
  <c r="AN170" i="183"/>
  <c r="AN169" i="183" s="1"/>
  <c r="AN36" i="183" s="1"/>
  <c r="AO170" i="183"/>
  <c r="AO169" i="183" s="1"/>
  <c r="AP170" i="183"/>
  <c r="AP169" i="183" s="1"/>
  <c r="AQ170" i="183"/>
  <c r="AQ169" i="183" s="1"/>
  <c r="AR170" i="183"/>
  <c r="AR169" i="183" s="1"/>
  <c r="AS170" i="183"/>
  <c r="AS169" i="183" s="1"/>
  <c r="AT170" i="183"/>
  <c r="AT169" i="183" s="1"/>
  <c r="AU170" i="183"/>
  <c r="AU169" i="183" s="1"/>
  <c r="AV170" i="183"/>
  <c r="AV169" i="183" s="1"/>
  <c r="AW170" i="183"/>
  <c r="AW169" i="183" s="1"/>
  <c r="AX170" i="183"/>
  <c r="AX169" i="183" s="1"/>
  <c r="AY170" i="183"/>
  <c r="AZ170" i="183"/>
  <c r="AZ169" i="183" s="1"/>
  <c r="BA170" i="183"/>
  <c r="BA169" i="183" s="1"/>
  <c r="BB170" i="183"/>
  <c r="BB169" i="183" s="1"/>
  <c r="BC170" i="183"/>
  <c r="BC169" i="183" s="1"/>
  <c r="F176" i="183"/>
  <c r="F175" i="183" s="1"/>
  <c r="F37" i="183" s="1"/>
  <c r="G176" i="183"/>
  <c r="G175" i="183" s="1"/>
  <c r="G37" i="183" s="1"/>
  <c r="H176" i="183"/>
  <c r="H175" i="183" s="1"/>
  <c r="H37" i="183" s="1"/>
  <c r="J176" i="183"/>
  <c r="J175" i="183" s="1"/>
  <c r="J37" i="183" s="1"/>
  <c r="K176" i="183"/>
  <c r="K175" i="183" s="1"/>
  <c r="K37" i="183" s="1"/>
  <c r="L176" i="183"/>
  <c r="L175" i="183" s="1"/>
  <c r="L37" i="183" s="1"/>
  <c r="M176" i="183"/>
  <c r="M175" i="183" s="1"/>
  <c r="M37" i="183" s="1"/>
  <c r="N176" i="183"/>
  <c r="O176" i="183"/>
  <c r="O175" i="183" s="1"/>
  <c r="O37" i="183" s="1"/>
  <c r="P176" i="183"/>
  <c r="P175" i="183" s="1"/>
  <c r="P37" i="183" s="1"/>
  <c r="Q176" i="183"/>
  <c r="Q175" i="183" s="1"/>
  <c r="Q37" i="183" s="1"/>
  <c r="R176" i="183"/>
  <c r="R175" i="183" s="1"/>
  <c r="R37" i="183" s="1"/>
  <c r="S176" i="183"/>
  <c r="S175" i="183" s="1"/>
  <c r="S37" i="183" s="1"/>
  <c r="T176" i="183"/>
  <c r="T175" i="183" s="1"/>
  <c r="T37" i="183" s="1"/>
  <c r="U176" i="183"/>
  <c r="U175" i="183" s="1"/>
  <c r="U37" i="183" s="1"/>
  <c r="V176" i="183"/>
  <c r="V175" i="183" s="1"/>
  <c r="V37" i="183" s="1"/>
  <c r="W176" i="183"/>
  <c r="W175" i="183" s="1"/>
  <c r="W37" i="183" s="1"/>
  <c r="X176" i="183"/>
  <c r="X175" i="183" s="1"/>
  <c r="X37" i="183" s="1"/>
  <c r="Y176" i="183"/>
  <c r="Z176" i="183"/>
  <c r="Z175" i="183" s="1"/>
  <c r="Z37" i="183" s="1"/>
  <c r="AA176" i="183"/>
  <c r="AA175" i="183" s="1"/>
  <c r="AA37" i="183" s="1"/>
  <c r="AB176" i="183"/>
  <c r="AB175" i="183" s="1"/>
  <c r="AB37" i="183" s="1"/>
  <c r="AE176" i="183"/>
  <c r="AF176" i="183"/>
  <c r="AF175" i="183" s="1"/>
  <c r="AF37" i="183" s="1"/>
  <c r="AG176" i="183"/>
  <c r="AG175" i="183" s="1"/>
  <c r="AG37" i="183" s="1"/>
  <c r="AH176" i="183"/>
  <c r="AH175" i="183" s="1"/>
  <c r="AH37" i="183" s="1"/>
  <c r="AI176" i="183"/>
  <c r="AI175" i="183" s="1"/>
  <c r="AI37" i="183" s="1"/>
  <c r="AJ176" i="183"/>
  <c r="AK176" i="183"/>
  <c r="AK175" i="183" s="1"/>
  <c r="AK37" i="183" s="1"/>
  <c r="AL176" i="183"/>
  <c r="AL175" i="183" s="1"/>
  <c r="AL37" i="183" s="1"/>
  <c r="AM176" i="183"/>
  <c r="AM175" i="183" s="1"/>
  <c r="AM37" i="183" s="1"/>
  <c r="AN176" i="183"/>
  <c r="AN175" i="183" s="1"/>
  <c r="AN37" i="183" s="1"/>
  <c r="AO176" i="183"/>
  <c r="AO175" i="183" s="1"/>
  <c r="AP176" i="183"/>
  <c r="AP175" i="183" s="1"/>
  <c r="AQ176" i="183"/>
  <c r="AQ175" i="183" s="1"/>
  <c r="AR176" i="183"/>
  <c r="AR175" i="183" s="1"/>
  <c r="AS176" i="183"/>
  <c r="AS175" i="183" s="1"/>
  <c r="AT176" i="183"/>
  <c r="AT175" i="183" s="1"/>
  <c r="AU176" i="183"/>
  <c r="AU175" i="183" s="1"/>
  <c r="AV176" i="183"/>
  <c r="AV175" i="183" s="1"/>
  <c r="AW176" i="183"/>
  <c r="AW175" i="183" s="1"/>
  <c r="AX176" i="183"/>
  <c r="AX175" i="183" s="1"/>
  <c r="AY176" i="183"/>
  <c r="AZ176" i="183"/>
  <c r="AZ175" i="183" s="1"/>
  <c r="BA176" i="183"/>
  <c r="BA175" i="183" s="1"/>
  <c r="BB176" i="183"/>
  <c r="BB175" i="183" s="1"/>
  <c r="BC176" i="183"/>
  <c r="BC175" i="183" s="1"/>
  <c r="F186" i="183"/>
  <c r="F182" i="183" s="1"/>
  <c r="F38" i="183" s="1"/>
  <c r="G186" i="183"/>
  <c r="G182" i="183" s="1"/>
  <c r="G38" i="183" s="1"/>
  <c r="H186" i="183"/>
  <c r="H182" i="183" s="1"/>
  <c r="H38" i="183" s="1"/>
  <c r="J186" i="183"/>
  <c r="J182" i="183" s="1"/>
  <c r="J38" i="183" s="1"/>
  <c r="K186" i="183"/>
  <c r="K182" i="183" s="1"/>
  <c r="K38" i="183" s="1"/>
  <c r="L186" i="183"/>
  <c r="L182" i="183" s="1"/>
  <c r="L38" i="183" s="1"/>
  <c r="M186" i="183"/>
  <c r="M182" i="183" s="1"/>
  <c r="M38" i="183" s="1"/>
  <c r="N186" i="183"/>
  <c r="O186" i="183"/>
  <c r="O182" i="183" s="1"/>
  <c r="O38" i="183" s="1"/>
  <c r="P186" i="183"/>
  <c r="P182" i="183" s="1"/>
  <c r="P38" i="183" s="1"/>
  <c r="Q186" i="183"/>
  <c r="Q182" i="183" s="1"/>
  <c r="Q38" i="183" s="1"/>
  <c r="R186" i="183"/>
  <c r="R182" i="183" s="1"/>
  <c r="R38" i="183" s="1"/>
  <c r="S186" i="183"/>
  <c r="S182" i="183" s="1"/>
  <c r="S38" i="183" s="1"/>
  <c r="T186" i="183"/>
  <c r="T182" i="183" s="1"/>
  <c r="T38" i="183" s="1"/>
  <c r="U186" i="183"/>
  <c r="U182" i="183" s="1"/>
  <c r="U38" i="183" s="1"/>
  <c r="V186" i="183"/>
  <c r="V182" i="183" s="1"/>
  <c r="V38" i="183" s="1"/>
  <c r="W186" i="183"/>
  <c r="W182" i="183" s="1"/>
  <c r="W38" i="183" s="1"/>
  <c r="X186" i="183"/>
  <c r="X182" i="183" s="1"/>
  <c r="X38" i="183" s="1"/>
  <c r="Y186" i="183"/>
  <c r="Z186" i="183"/>
  <c r="Z182" i="183" s="1"/>
  <c r="Z38" i="183" s="1"/>
  <c r="AA186" i="183"/>
  <c r="AA182" i="183" s="1"/>
  <c r="AA38" i="183" s="1"/>
  <c r="AB186" i="183"/>
  <c r="AB182" i="183" s="1"/>
  <c r="AB38" i="183" s="1"/>
  <c r="AC38" i="183"/>
  <c r="AE186" i="183"/>
  <c r="AF186" i="183"/>
  <c r="AF182" i="183" s="1"/>
  <c r="AF38" i="183" s="1"/>
  <c r="AG186" i="183"/>
  <c r="AG182" i="183" s="1"/>
  <c r="AG38" i="183" s="1"/>
  <c r="AH186" i="183"/>
  <c r="AH182" i="183" s="1"/>
  <c r="AH38" i="183" s="1"/>
  <c r="AI186" i="183"/>
  <c r="AI182" i="183" s="1"/>
  <c r="AI38" i="183" s="1"/>
  <c r="AJ186" i="183"/>
  <c r="AK186" i="183"/>
  <c r="AK182" i="183" s="1"/>
  <c r="AK38" i="183" s="1"/>
  <c r="AL186" i="183"/>
  <c r="AL182" i="183" s="1"/>
  <c r="AL38" i="183" s="1"/>
  <c r="AM186" i="183"/>
  <c r="AM182" i="183" s="1"/>
  <c r="AM38" i="183" s="1"/>
  <c r="AN186" i="183"/>
  <c r="AN182" i="183" s="1"/>
  <c r="AN38" i="183" s="1"/>
  <c r="AO186" i="183"/>
  <c r="AO182" i="183" s="1"/>
  <c r="AP186" i="183"/>
  <c r="AP182" i="183" s="1"/>
  <c r="AQ186" i="183"/>
  <c r="AQ182" i="183" s="1"/>
  <c r="AR186" i="183"/>
  <c r="AR182" i="183" s="1"/>
  <c r="AS186" i="183"/>
  <c r="AS182" i="183" s="1"/>
  <c r="AT186" i="183"/>
  <c r="AT182" i="183" s="1"/>
  <c r="AU186" i="183"/>
  <c r="AU182" i="183" s="1"/>
  <c r="AV186" i="183"/>
  <c r="AV182" i="183" s="1"/>
  <c r="AW186" i="183"/>
  <c r="AW182" i="183" s="1"/>
  <c r="AX186" i="183"/>
  <c r="AX182" i="183" s="1"/>
  <c r="AY186" i="183"/>
  <c r="AZ186" i="183"/>
  <c r="AZ182" i="183" s="1"/>
  <c r="BA186" i="183"/>
  <c r="BA182" i="183" s="1"/>
  <c r="BB186" i="183"/>
  <c r="BB182" i="183" s="1"/>
  <c r="BC186" i="183"/>
  <c r="BC182" i="183" s="1"/>
  <c r="L41" i="183"/>
  <c r="Q41" i="183"/>
  <c r="S41" i="183"/>
  <c r="V41" i="183"/>
  <c r="AA41" i="183"/>
  <c r="AC41" i="183"/>
  <c r="L34" i="183"/>
  <c r="Q34" i="183"/>
  <c r="S34" i="183"/>
  <c r="V34" i="183"/>
  <c r="AA34" i="183"/>
  <c r="X32" i="183"/>
  <c r="Z32" i="183"/>
  <c r="AA32" i="183"/>
  <c r="AB32" i="183"/>
  <c r="AC32" i="183"/>
  <c r="K34" i="183"/>
  <c r="AI74" i="183"/>
  <c r="AI81" i="183"/>
  <c r="AH81" i="183"/>
  <c r="AI82" i="183"/>
  <c r="AH82" i="183"/>
  <c r="AF82" i="183"/>
  <c r="AI109" i="183"/>
  <c r="AG109" i="183"/>
  <c r="AG29" i="183" s="1"/>
  <c r="AF109" i="183"/>
  <c r="AT67" i="183"/>
  <c r="AT65" i="183" s="1"/>
  <c r="AY70" i="183"/>
  <c r="AY69" i="183" s="1"/>
  <c r="AY64" i="183" s="1"/>
  <c r="AY22" i="183" s="1"/>
  <c r="AT70" i="183"/>
  <c r="AT69" i="183" s="1"/>
  <c r="AO70" i="183"/>
  <c r="AO69" i="183" s="1"/>
  <c r="AY82" i="183"/>
  <c r="AY80" i="183" s="1"/>
  <c r="AY78" i="183" s="1"/>
  <c r="AY23" i="183" s="1"/>
  <c r="AT82" i="183"/>
  <c r="AT80" i="183" s="1"/>
  <c r="AT78" i="183" s="1"/>
  <c r="AT23" i="183" s="1"/>
  <c r="AO82" i="183"/>
  <c r="AO80" i="183" s="1"/>
  <c r="AO78" i="183" s="1"/>
  <c r="AO23" i="183" s="1"/>
  <c r="AO109" i="183"/>
  <c r="AI126" i="183"/>
  <c r="AI125" i="183" s="1"/>
  <c r="AH126" i="183"/>
  <c r="AH125" i="183" s="1"/>
  <c r="AG126" i="183"/>
  <c r="AG125" i="183" s="1"/>
  <c r="AY144" i="183"/>
  <c r="AY143" i="183" s="1"/>
  <c r="AY34" i="183" s="1"/>
  <c r="AO144" i="183"/>
  <c r="AI144" i="183"/>
  <c r="AI143" i="183" s="1"/>
  <c r="AI34" i="183" s="1"/>
  <c r="AH144" i="183"/>
  <c r="AH143" i="183" s="1"/>
  <c r="AH34" i="183" s="1"/>
  <c r="AO191" i="183"/>
  <c r="AJ191" i="183"/>
  <c r="AJ41" i="183" s="1"/>
  <c r="AL53" i="183"/>
  <c r="AL52" i="183" s="1"/>
  <c r="AM53" i="183"/>
  <c r="AM52" i="183" s="1"/>
  <c r="AN53" i="183"/>
  <c r="AN52" i="183" s="1"/>
  <c r="AL57" i="183"/>
  <c r="AM57" i="183"/>
  <c r="AN57" i="183"/>
  <c r="AL61" i="183"/>
  <c r="AM61" i="183"/>
  <c r="AN61" i="183"/>
  <c r="AL99" i="183"/>
  <c r="AM99" i="183"/>
  <c r="AN99" i="183"/>
  <c r="AL102" i="183"/>
  <c r="AM102" i="183"/>
  <c r="AN102" i="183"/>
  <c r="AL131" i="183"/>
  <c r="AL127" i="183" s="1"/>
  <c r="AL94" i="183" s="1"/>
  <c r="AM131" i="183"/>
  <c r="AM127" i="183" s="1"/>
  <c r="AM94" i="183" s="1"/>
  <c r="AN131" i="183"/>
  <c r="AN127" i="183" s="1"/>
  <c r="AN94" i="183" s="1"/>
  <c r="AK131" i="183"/>
  <c r="AK127" i="183" s="1"/>
  <c r="AK94" i="183" s="1"/>
  <c r="AK102" i="183"/>
  <c r="AK99" i="183"/>
  <c r="AK61" i="183"/>
  <c r="AK57" i="183"/>
  <c r="AK53" i="183"/>
  <c r="AK52" i="183" s="1"/>
  <c r="E170" i="183"/>
  <c r="E169" i="183" s="1"/>
  <c r="E176" i="183"/>
  <c r="E175" i="183" s="1"/>
  <c r="E37" i="183" s="1"/>
  <c r="E186" i="183"/>
  <c r="E182" i="183" s="1"/>
  <c r="E38" i="183" s="1"/>
  <c r="U41" i="183"/>
  <c r="W41" i="183"/>
  <c r="E131" i="183"/>
  <c r="E127" i="183" s="1"/>
  <c r="J131" i="183"/>
  <c r="J127" i="183" s="1"/>
  <c r="K131" i="183"/>
  <c r="K127" i="183" s="1"/>
  <c r="L131" i="183"/>
  <c r="L127" i="183" s="1"/>
  <c r="M131" i="183"/>
  <c r="M127" i="183" s="1"/>
  <c r="N131" i="183"/>
  <c r="N127" i="183" s="1"/>
  <c r="O131" i="183"/>
  <c r="O127" i="183" s="1"/>
  <c r="P131" i="183"/>
  <c r="P127" i="183" s="1"/>
  <c r="Q131" i="183"/>
  <c r="Q127" i="183" s="1"/>
  <c r="R131" i="183"/>
  <c r="R127" i="183" s="1"/>
  <c r="S131" i="183"/>
  <c r="S127" i="183" s="1"/>
  <c r="T131" i="183"/>
  <c r="T127" i="183" s="1"/>
  <c r="U131" i="183"/>
  <c r="U127" i="183" s="1"/>
  <c r="V131" i="183"/>
  <c r="V127" i="183" s="1"/>
  <c r="W131" i="183"/>
  <c r="W127" i="183" s="1"/>
  <c r="X131" i="183"/>
  <c r="X127" i="183" s="1"/>
  <c r="Y131" i="183"/>
  <c r="Y127" i="183" s="1"/>
  <c r="Z131" i="183"/>
  <c r="Z127" i="183" s="1"/>
  <c r="AA131" i="183"/>
  <c r="AA127" i="183" s="1"/>
  <c r="AB131" i="183"/>
  <c r="AB127" i="183" s="1"/>
  <c r="AC131" i="183"/>
  <c r="AC127" i="183" s="1"/>
  <c r="J32" i="183"/>
  <c r="O32" i="183"/>
  <c r="P32" i="183"/>
  <c r="Q32" i="183"/>
  <c r="R32" i="183"/>
  <c r="S32" i="183"/>
  <c r="T32" i="183"/>
  <c r="U32" i="183"/>
  <c r="V32" i="183"/>
  <c r="W32" i="183"/>
  <c r="U34" i="183"/>
  <c r="W34" i="183"/>
  <c r="K113" i="183"/>
  <c r="K109" i="183" s="1"/>
  <c r="L113" i="183"/>
  <c r="L109" i="183" s="1"/>
  <c r="M113" i="183"/>
  <c r="M109" i="183" s="1"/>
  <c r="N113" i="183"/>
  <c r="N109" i="183" s="1"/>
  <c r="P113" i="183"/>
  <c r="P109" i="183" s="1"/>
  <c r="Q113" i="183"/>
  <c r="Q109" i="183" s="1"/>
  <c r="R113" i="183"/>
  <c r="R109" i="183" s="1"/>
  <c r="S113" i="183"/>
  <c r="S109" i="183" s="1"/>
  <c r="E96" i="183"/>
  <c r="F96" i="183"/>
  <c r="G96" i="183"/>
  <c r="H96" i="183"/>
  <c r="I96" i="183"/>
  <c r="J96" i="183"/>
  <c r="K96" i="183"/>
  <c r="L96" i="183"/>
  <c r="M96" i="183"/>
  <c r="N96" i="183"/>
  <c r="O96" i="183"/>
  <c r="P96" i="183"/>
  <c r="Q96" i="183"/>
  <c r="R96" i="183"/>
  <c r="S96" i="183"/>
  <c r="T96" i="183"/>
  <c r="U96" i="183"/>
  <c r="V96" i="183"/>
  <c r="W96" i="183"/>
  <c r="X96" i="183"/>
  <c r="Y96" i="183"/>
  <c r="Z96" i="183"/>
  <c r="AA96" i="183"/>
  <c r="AB96" i="183"/>
  <c r="AC96" i="183"/>
  <c r="E99" i="183"/>
  <c r="F99" i="183"/>
  <c r="G99" i="183"/>
  <c r="H99" i="183"/>
  <c r="I99" i="183"/>
  <c r="J99" i="183"/>
  <c r="K99" i="183"/>
  <c r="L99" i="183"/>
  <c r="M99" i="183"/>
  <c r="N99" i="183"/>
  <c r="O99" i="183"/>
  <c r="P99" i="183"/>
  <c r="Q99" i="183"/>
  <c r="R99" i="183"/>
  <c r="S99" i="183"/>
  <c r="T99" i="183"/>
  <c r="U99" i="183"/>
  <c r="V99" i="183"/>
  <c r="W99" i="183"/>
  <c r="X99" i="183"/>
  <c r="Y99" i="183"/>
  <c r="Z99" i="183"/>
  <c r="AA99" i="183"/>
  <c r="AB99" i="183"/>
  <c r="AC99" i="183"/>
  <c r="E102" i="183"/>
  <c r="F102" i="183"/>
  <c r="G102" i="183"/>
  <c r="H102" i="183"/>
  <c r="I102" i="183"/>
  <c r="J102" i="183"/>
  <c r="K102" i="183"/>
  <c r="L102" i="183"/>
  <c r="M102" i="183"/>
  <c r="N102" i="183"/>
  <c r="O102" i="183"/>
  <c r="P102" i="183"/>
  <c r="Q102" i="183"/>
  <c r="R102" i="183"/>
  <c r="S102" i="183"/>
  <c r="T102" i="183"/>
  <c r="U102" i="183"/>
  <c r="V102" i="183"/>
  <c r="W102" i="183"/>
  <c r="X102" i="183"/>
  <c r="Y102" i="183"/>
  <c r="Z102" i="183"/>
  <c r="AA102" i="183"/>
  <c r="AB102" i="183"/>
  <c r="AC102" i="183"/>
  <c r="K26" i="183"/>
  <c r="L26" i="183"/>
  <c r="M26" i="183"/>
  <c r="N26" i="183"/>
  <c r="P26" i="183"/>
  <c r="Q26" i="183"/>
  <c r="R26" i="183"/>
  <c r="S26" i="183"/>
  <c r="U26" i="183"/>
  <c r="V26" i="183"/>
  <c r="W26" i="183"/>
  <c r="X26" i="183"/>
  <c r="Z26" i="183"/>
  <c r="AA26" i="183"/>
  <c r="AB26" i="183"/>
  <c r="AC26" i="183"/>
  <c r="K23" i="183"/>
  <c r="L23" i="183"/>
  <c r="M23" i="183"/>
  <c r="N23" i="183"/>
  <c r="P23" i="183"/>
  <c r="Q23" i="183"/>
  <c r="R23" i="183"/>
  <c r="S23" i="183"/>
  <c r="U23" i="183"/>
  <c r="V23" i="183"/>
  <c r="W23" i="183"/>
  <c r="X23" i="183"/>
  <c r="Z23" i="183"/>
  <c r="AA23" i="183"/>
  <c r="AB23" i="183"/>
  <c r="AC23" i="183"/>
  <c r="E49" i="183"/>
  <c r="F49" i="183"/>
  <c r="G49" i="183"/>
  <c r="H49" i="183"/>
  <c r="I49" i="183"/>
  <c r="K49" i="183"/>
  <c r="L49" i="183"/>
  <c r="M49" i="183"/>
  <c r="N49" i="183"/>
  <c r="O49" i="183"/>
  <c r="P49" i="183"/>
  <c r="Q49" i="183"/>
  <c r="R49" i="183"/>
  <c r="S49" i="183"/>
  <c r="T49" i="183"/>
  <c r="U49" i="183"/>
  <c r="V49" i="183"/>
  <c r="W49" i="183"/>
  <c r="X49" i="183"/>
  <c r="Y49" i="183"/>
  <c r="Z49" i="183"/>
  <c r="AA49" i="183"/>
  <c r="AB49" i="183"/>
  <c r="AC49" i="183"/>
  <c r="E53" i="183"/>
  <c r="E52" i="183" s="1"/>
  <c r="F53" i="183"/>
  <c r="F52" i="183" s="1"/>
  <c r="G53" i="183"/>
  <c r="G52" i="183" s="1"/>
  <c r="H53" i="183"/>
  <c r="H52" i="183" s="1"/>
  <c r="I53" i="183"/>
  <c r="I52" i="183" s="1"/>
  <c r="J53" i="183"/>
  <c r="J52" i="183" s="1"/>
  <c r="K53" i="183"/>
  <c r="K52" i="183" s="1"/>
  <c r="L53" i="183"/>
  <c r="L52" i="183" s="1"/>
  <c r="M53" i="183"/>
  <c r="M52" i="183" s="1"/>
  <c r="N53" i="183"/>
  <c r="N52" i="183" s="1"/>
  <c r="O53" i="183"/>
  <c r="O52" i="183" s="1"/>
  <c r="P53" i="183"/>
  <c r="P52" i="183" s="1"/>
  <c r="Q53" i="183"/>
  <c r="Q52" i="183" s="1"/>
  <c r="R53" i="183"/>
  <c r="R52" i="183" s="1"/>
  <c r="S53" i="183"/>
  <c r="S52" i="183" s="1"/>
  <c r="T53" i="183"/>
  <c r="T52" i="183" s="1"/>
  <c r="U53" i="183"/>
  <c r="U52" i="183" s="1"/>
  <c r="V53" i="183"/>
  <c r="V52" i="183" s="1"/>
  <c r="W53" i="183"/>
  <c r="W52" i="183" s="1"/>
  <c r="X53" i="183"/>
  <c r="X52" i="183" s="1"/>
  <c r="Y53" i="183"/>
  <c r="Z53" i="183"/>
  <c r="Z52" i="183" s="1"/>
  <c r="AA53" i="183"/>
  <c r="AA52" i="183" s="1"/>
  <c r="AB53" i="183"/>
  <c r="AB52" i="183" s="1"/>
  <c r="AC53" i="183"/>
  <c r="AC52" i="183" s="1"/>
  <c r="E57" i="183"/>
  <c r="F57" i="183"/>
  <c r="G57" i="183"/>
  <c r="H57" i="183"/>
  <c r="I57" i="183"/>
  <c r="J57" i="183"/>
  <c r="K57" i="183"/>
  <c r="L57" i="183"/>
  <c r="M57" i="183"/>
  <c r="N57" i="183"/>
  <c r="O57" i="183"/>
  <c r="P57" i="183"/>
  <c r="Q57" i="183"/>
  <c r="R57" i="183"/>
  <c r="S57" i="183"/>
  <c r="T57" i="183"/>
  <c r="U57" i="183"/>
  <c r="V57" i="183"/>
  <c r="W57" i="183"/>
  <c r="X57" i="183"/>
  <c r="Y57" i="183"/>
  <c r="Z57" i="183"/>
  <c r="AA57" i="183"/>
  <c r="AB57" i="183"/>
  <c r="AC57" i="183"/>
  <c r="E61" i="183"/>
  <c r="F61" i="183"/>
  <c r="G61" i="183"/>
  <c r="H61" i="183"/>
  <c r="I61" i="183"/>
  <c r="J61" i="183"/>
  <c r="K61" i="183"/>
  <c r="L61" i="183"/>
  <c r="M61" i="183"/>
  <c r="N61" i="183"/>
  <c r="O61" i="183"/>
  <c r="P61" i="183"/>
  <c r="Q61" i="183"/>
  <c r="R61" i="183"/>
  <c r="S61" i="183"/>
  <c r="T61" i="183"/>
  <c r="U61" i="183"/>
  <c r="V61" i="183"/>
  <c r="W61" i="183"/>
  <c r="X61" i="183"/>
  <c r="Y61" i="183"/>
  <c r="Z61" i="183"/>
  <c r="AA61" i="183"/>
  <c r="AB61" i="183"/>
  <c r="AC61" i="183"/>
  <c r="E33" i="183"/>
  <c r="F33" i="183"/>
  <c r="G33" i="183"/>
  <c r="H33" i="183"/>
  <c r="J33" i="183"/>
  <c r="K33" i="183"/>
  <c r="L33" i="183"/>
  <c r="M33" i="183"/>
  <c r="N33" i="183"/>
  <c r="O33" i="183"/>
  <c r="P33" i="183"/>
  <c r="Q33" i="183"/>
  <c r="R33" i="183"/>
  <c r="S33" i="183"/>
  <c r="T33" i="183"/>
  <c r="U33" i="183"/>
  <c r="V33" i="183"/>
  <c r="W33" i="183"/>
  <c r="X33" i="183"/>
  <c r="Y33" i="183"/>
  <c r="Z33" i="183"/>
  <c r="AA33" i="183"/>
  <c r="AB33" i="183"/>
  <c r="M34" i="183"/>
  <c r="N34" i="183"/>
  <c r="P34" i="183"/>
  <c r="R34" i="183"/>
  <c r="X34" i="183"/>
  <c r="Z34" i="183"/>
  <c r="AB34" i="183"/>
  <c r="E39" i="183"/>
  <c r="F39" i="183"/>
  <c r="G39" i="183"/>
  <c r="H39" i="183"/>
  <c r="I39" i="183"/>
  <c r="J39" i="183"/>
  <c r="K39" i="183"/>
  <c r="L39" i="183"/>
  <c r="M39" i="183"/>
  <c r="N39" i="183"/>
  <c r="O39" i="183"/>
  <c r="P39" i="183"/>
  <c r="Q39" i="183"/>
  <c r="R39" i="183"/>
  <c r="S39" i="183"/>
  <c r="T39" i="183"/>
  <c r="U39" i="183"/>
  <c r="V39" i="183"/>
  <c r="W39" i="183"/>
  <c r="X39" i="183"/>
  <c r="Y39" i="183"/>
  <c r="Z39" i="183"/>
  <c r="AA39" i="183"/>
  <c r="AB39" i="183"/>
  <c r="AC39" i="183"/>
  <c r="E40" i="183"/>
  <c r="F40" i="183"/>
  <c r="G40" i="183"/>
  <c r="H40" i="183"/>
  <c r="I40" i="183"/>
  <c r="J40" i="183"/>
  <c r="K40" i="183"/>
  <c r="L40" i="183"/>
  <c r="M40" i="183"/>
  <c r="N40" i="183"/>
  <c r="O40" i="183"/>
  <c r="P40" i="183"/>
  <c r="Q40" i="183"/>
  <c r="R40" i="183"/>
  <c r="S40" i="183"/>
  <c r="T40" i="183"/>
  <c r="U40" i="183"/>
  <c r="V40" i="183"/>
  <c r="W40" i="183"/>
  <c r="X40" i="183"/>
  <c r="Y40" i="183"/>
  <c r="Z40" i="183"/>
  <c r="AA40" i="183"/>
  <c r="AB40" i="183"/>
  <c r="AC40" i="183"/>
  <c r="K41" i="183"/>
  <c r="M41" i="183"/>
  <c r="N41" i="183"/>
  <c r="P41" i="183"/>
  <c r="R41" i="183"/>
  <c r="X41" i="183"/>
  <c r="Z41" i="183"/>
  <c r="AB41" i="183"/>
  <c r="K45" i="183"/>
  <c r="M45" i="183"/>
  <c r="N45" i="183"/>
  <c r="P45" i="183"/>
  <c r="Q45" i="183"/>
  <c r="R45" i="183"/>
  <c r="S45" i="183"/>
  <c r="U45" i="183"/>
  <c r="V45" i="183"/>
  <c r="W45" i="183"/>
  <c r="X45" i="183"/>
  <c r="Z45" i="183"/>
  <c r="AA45" i="183"/>
  <c r="AB45" i="183"/>
  <c r="AC45" i="183"/>
  <c r="Y191" i="183"/>
  <c r="T191" i="183"/>
  <c r="O191" i="183"/>
  <c r="J191" i="183"/>
  <c r="I191" i="183"/>
  <c r="H191" i="183"/>
  <c r="G191" i="183"/>
  <c r="F191" i="183"/>
  <c r="Y117" i="183"/>
  <c r="T117" i="183"/>
  <c r="J117" i="183"/>
  <c r="O119" i="183"/>
  <c r="O118" i="183" s="1"/>
  <c r="O117" i="183" s="1"/>
  <c r="I119" i="183"/>
  <c r="I118" i="183" s="1"/>
  <c r="I117" i="183" s="1"/>
  <c r="H119" i="183"/>
  <c r="G119" i="183"/>
  <c r="G118" i="183" s="1"/>
  <c r="G117" i="183" s="1"/>
  <c r="T114" i="183"/>
  <c r="O113" i="183"/>
  <c r="O109" i="183" s="1"/>
  <c r="J113" i="183"/>
  <c r="J109" i="183" s="1"/>
  <c r="I114" i="183"/>
  <c r="H114" i="183"/>
  <c r="H113" i="183" s="1"/>
  <c r="H109" i="183" s="1"/>
  <c r="G114" i="183"/>
  <c r="G113" i="183" s="1"/>
  <c r="G109" i="183" s="1"/>
  <c r="F114" i="183"/>
  <c r="Y87" i="183"/>
  <c r="T87" i="183"/>
  <c r="O87" i="183"/>
  <c r="O85" i="183" s="1"/>
  <c r="J87" i="183"/>
  <c r="J85" i="183" s="1"/>
  <c r="I87" i="183"/>
  <c r="I85" i="183" s="1"/>
  <c r="G87" i="183"/>
  <c r="G85" i="183" s="1"/>
  <c r="F87" i="183"/>
  <c r="Y86" i="183"/>
  <c r="T86" i="183"/>
  <c r="F86" i="183"/>
  <c r="Y82" i="183"/>
  <c r="Y80" i="183" s="1"/>
  <c r="Y78" i="183" s="1"/>
  <c r="T82" i="183"/>
  <c r="O82" i="183"/>
  <c r="T81" i="183"/>
  <c r="O81" i="183"/>
  <c r="I81" i="183"/>
  <c r="H81" i="183"/>
  <c r="H80" i="183" s="1"/>
  <c r="H78" i="183" s="1"/>
  <c r="G81" i="183"/>
  <c r="F81" i="183"/>
  <c r="H74" i="183"/>
  <c r="G74" i="183"/>
  <c r="G73" i="183" s="1"/>
  <c r="F74" i="183"/>
  <c r="Y70" i="183"/>
  <c r="Y69" i="183" s="1"/>
  <c r="I70" i="183"/>
  <c r="I69" i="183" s="1"/>
  <c r="H71" i="183"/>
  <c r="H70" i="183" s="1"/>
  <c r="H69" i="183" s="1"/>
  <c r="G71" i="183"/>
  <c r="G70" i="183" s="1"/>
  <c r="G69" i="183" s="1"/>
  <c r="F71" i="183"/>
  <c r="F70" i="183" s="1"/>
  <c r="F69" i="183" s="1"/>
  <c r="I68" i="183"/>
  <c r="I67" i="183" s="1"/>
  <c r="I65" i="183" s="1"/>
  <c r="H68" i="183"/>
  <c r="H67" i="183" s="1"/>
  <c r="H65" i="183" s="1"/>
  <c r="G68" i="183"/>
  <c r="F68" i="183"/>
  <c r="F67" i="183" s="1"/>
  <c r="F65" i="183" s="1"/>
  <c r="F47" i="183"/>
  <c r="G47" i="183"/>
  <c r="H47" i="183"/>
  <c r="I47" i="183"/>
  <c r="O47" i="183"/>
  <c r="Y47" i="183"/>
  <c r="F48" i="183"/>
  <c r="G48" i="183"/>
  <c r="H48" i="183"/>
  <c r="I48" i="183"/>
  <c r="O48" i="183"/>
  <c r="E47" i="183" l="1"/>
  <c r="Y85" i="183"/>
  <c r="AJ99" i="183"/>
  <c r="AL35" i="183"/>
  <c r="AH35" i="183"/>
  <c r="AK44" i="183"/>
  <c r="AK43" i="183" s="1"/>
  <c r="AF29" i="183"/>
  <c r="AN35" i="183"/>
  <c r="AF35" i="183"/>
  <c r="AI29" i="183"/>
  <c r="O80" i="183"/>
  <c r="O78" i="183" s="1"/>
  <c r="O23" i="183" s="1"/>
  <c r="E95" i="183"/>
  <c r="E36" i="183"/>
  <c r="E168" i="183"/>
  <c r="AK31" i="183"/>
  <c r="AK27" i="183" s="1"/>
  <c r="AM31" i="183"/>
  <c r="AM27" i="183" s="1"/>
  <c r="AN44" i="183"/>
  <c r="AN43" i="183" s="1"/>
  <c r="AL44" i="183"/>
  <c r="AL43" i="183" s="1"/>
  <c r="AO29" i="183"/>
  <c r="AH80" i="183"/>
  <c r="AH78" i="183" s="1"/>
  <c r="AH23" i="183" s="1"/>
  <c r="AI73" i="183"/>
  <c r="AE74" i="183"/>
  <c r="AE73" i="183" s="1"/>
  <c r="AE64" i="183" s="1"/>
  <c r="AE22" i="183" s="1"/>
  <c r="J168" i="183"/>
  <c r="G36" i="183"/>
  <c r="G35" i="183" s="1"/>
  <c r="G168" i="183"/>
  <c r="I64" i="183"/>
  <c r="F73" i="183"/>
  <c r="F64" i="183" s="1"/>
  <c r="E74" i="183"/>
  <c r="E73" i="183" s="1"/>
  <c r="H73" i="183"/>
  <c r="H64" i="183" s="1"/>
  <c r="T80" i="183"/>
  <c r="T78" i="183" s="1"/>
  <c r="T23" i="183" s="1"/>
  <c r="F85" i="183"/>
  <c r="E86" i="183"/>
  <c r="T85" i="183"/>
  <c r="T26" i="183" s="1"/>
  <c r="E87" i="183"/>
  <c r="F95" i="183"/>
  <c r="AN31" i="183"/>
  <c r="AN27" i="183" s="1"/>
  <c r="AL31" i="183"/>
  <c r="AL27" i="183" s="1"/>
  <c r="AM44" i="183"/>
  <c r="AM43" i="183" s="1"/>
  <c r="AO143" i="183"/>
  <c r="AO34" i="183" s="1"/>
  <c r="AE144" i="183"/>
  <c r="AE143" i="183" s="1"/>
  <c r="AE34" i="183" s="1"/>
  <c r="AF80" i="183"/>
  <c r="AF78" i="183" s="1"/>
  <c r="AF23" i="183" s="1"/>
  <c r="AI80" i="183"/>
  <c r="AI78" i="183" s="1"/>
  <c r="AM35" i="183"/>
  <c r="AK35" i="183"/>
  <c r="AI35" i="183"/>
  <c r="AG35" i="183"/>
  <c r="H168" i="183"/>
  <c r="F168" i="183"/>
  <c r="AH64" i="183"/>
  <c r="AG78" i="183"/>
  <c r="AE81" i="183"/>
  <c r="I80" i="183"/>
  <c r="I78" i="183" s="1"/>
  <c r="I23" i="183" s="1"/>
  <c r="G80" i="183"/>
  <c r="G78" i="183" s="1"/>
  <c r="G23" i="183" s="1"/>
  <c r="F80" i="183"/>
  <c r="F78" i="183" s="1"/>
  <c r="F23" i="183" s="1"/>
  <c r="J80" i="183"/>
  <c r="J78" i="183" s="1"/>
  <c r="J23" i="183" s="1"/>
  <c r="AH85" i="183"/>
  <c r="AH26" i="183" s="1"/>
  <c r="H118" i="183"/>
  <c r="H117" i="183" s="1"/>
  <c r="E119" i="183"/>
  <c r="E118" i="183" s="1"/>
  <c r="E117" i="183" s="1"/>
  <c r="E48" i="183"/>
  <c r="E45" i="183" s="1"/>
  <c r="F113" i="183"/>
  <c r="F109" i="183" s="1"/>
  <c r="E114" i="183"/>
  <c r="E113" i="183" s="1"/>
  <c r="E109" i="183" s="1"/>
  <c r="I113" i="183"/>
  <c r="I109" i="183" s="1"/>
  <c r="AH109" i="183"/>
  <c r="AH29" i="183" s="1"/>
  <c r="E71" i="183"/>
  <c r="E70" i="183" s="1"/>
  <c r="E69" i="183" s="1"/>
  <c r="AI65" i="183"/>
  <c r="AC179" i="183"/>
  <c r="I180" i="183"/>
  <c r="E68" i="183"/>
  <c r="E67" i="183" s="1"/>
  <c r="E65" i="183" s="1"/>
  <c r="G67" i="183"/>
  <c r="G65" i="183" s="1"/>
  <c r="G64" i="183" s="1"/>
  <c r="E81" i="183"/>
  <c r="E80" i="183" s="1"/>
  <c r="E78" i="183" s="1"/>
  <c r="F26" i="183"/>
  <c r="AY182" i="183"/>
  <c r="AY175" i="183"/>
  <c r="AY169" i="183"/>
  <c r="AE182" i="183"/>
  <c r="AE38" i="183" s="1"/>
  <c r="AE175" i="183"/>
  <c r="AE37" i="183" s="1"/>
  <c r="AE169" i="183"/>
  <c r="AE36" i="183" s="1"/>
  <c r="AO64" i="183"/>
  <c r="AO22" i="183" s="1"/>
  <c r="AY109" i="183"/>
  <c r="AY29" i="183" s="1"/>
  <c r="Y64" i="183"/>
  <c r="Y113" i="183"/>
  <c r="Y109" i="183" s="1"/>
  <c r="Y52" i="183"/>
  <c r="Y182" i="183"/>
  <c r="Y175" i="183"/>
  <c r="Y169" i="183"/>
  <c r="U29" i="183"/>
  <c r="O30" i="183"/>
  <c r="H26" i="183"/>
  <c r="J26" i="183"/>
  <c r="G30" i="183"/>
  <c r="AT109" i="183"/>
  <c r="AT29" i="183" s="1"/>
  <c r="N182" i="183"/>
  <c r="I182" i="183" s="1"/>
  <c r="I38" i="183" s="1"/>
  <c r="I186" i="183"/>
  <c r="K32" i="183"/>
  <c r="F32" i="183"/>
  <c r="G131" i="183"/>
  <c r="G127" i="183" s="1"/>
  <c r="N32" i="183"/>
  <c r="I32" i="183"/>
  <c r="F131" i="183"/>
  <c r="F127" i="183" s="1"/>
  <c r="N175" i="183"/>
  <c r="I30" i="183"/>
  <c r="M32" i="183"/>
  <c r="H32" i="183"/>
  <c r="I131" i="183"/>
  <c r="I127" i="183" s="1"/>
  <c r="N169" i="183"/>
  <c r="L32" i="183"/>
  <c r="G32" i="183"/>
  <c r="H131" i="183"/>
  <c r="H127" i="183" s="1"/>
  <c r="T113" i="183"/>
  <c r="T109" i="183" s="1"/>
  <c r="T64" i="183"/>
  <c r="T34" i="183"/>
  <c r="AI117" i="183"/>
  <c r="AI30" i="183" s="1"/>
  <c r="AY117" i="183"/>
  <c r="AY30" i="183" s="1"/>
  <c r="AF117" i="183"/>
  <c r="AF30" i="183" s="1"/>
  <c r="AJ30" i="183"/>
  <c r="AH117" i="183"/>
  <c r="AH30" i="183" s="1"/>
  <c r="AG117" i="183"/>
  <c r="AG30" i="183" s="1"/>
  <c r="AO117" i="183"/>
  <c r="AO30" i="183" s="1"/>
  <c r="AT117" i="183"/>
  <c r="AT30" i="183" s="1"/>
  <c r="G26" i="183"/>
  <c r="I26" i="183"/>
  <c r="AB31" i="183"/>
  <c r="X31" i="183"/>
  <c r="T31" i="183"/>
  <c r="P31" i="183"/>
  <c r="Z31" i="183"/>
  <c r="V31" i="183"/>
  <c r="R31" i="183"/>
  <c r="J31" i="183"/>
  <c r="H23" i="183"/>
  <c r="N29" i="183"/>
  <c r="AJ182" i="183"/>
  <c r="AJ38" i="183" s="1"/>
  <c r="AJ175" i="183"/>
  <c r="AJ37" i="183" s="1"/>
  <c r="AJ169" i="183"/>
  <c r="BC168" i="183"/>
  <c r="BA168" i="183"/>
  <c r="AW168" i="183"/>
  <c r="AU168" i="183"/>
  <c r="AS168" i="183"/>
  <c r="AQ168" i="183"/>
  <c r="AO168" i="183"/>
  <c r="AM168" i="183"/>
  <c r="AK168" i="183"/>
  <c r="AI168" i="183"/>
  <c r="AG168" i="183"/>
  <c r="AA168" i="183"/>
  <c r="W168" i="183"/>
  <c r="U168" i="183"/>
  <c r="S168" i="183"/>
  <c r="Q168" i="183"/>
  <c r="O168" i="183"/>
  <c r="M168" i="183"/>
  <c r="K168" i="183"/>
  <c r="BB168" i="183"/>
  <c r="AZ168" i="183"/>
  <c r="AX168" i="183"/>
  <c r="AV168" i="183"/>
  <c r="AT168" i="183"/>
  <c r="AR168" i="183"/>
  <c r="AP168" i="183"/>
  <c r="AN168" i="183"/>
  <c r="AL168" i="183"/>
  <c r="AH168" i="183"/>
  <c r="AF168" i="183"/>
  <c r="AB168" i="183"/>
  <c r="Z168" i="183"/>
  <c r="X168" i="183"/>
  <c r="V168" i="183"/>
  <c r="T168" i="183"/>
  <c r="P168" i="183"/>
  <c r="L168" i="183"/>
  <c r="Z29" i="183"/>
  <c r="R29" i="183"/>
  <c r="AE82" i="183"/>
  <c r="AA30" i="183"/>
  <c r="X30" i="183"/>
  <c r="V30" i="183"/>
  <c r="S30" i="183"/>
  <c r="Q30" i="183"/>
  <c r="N30" i="183"/>
  <c r="L30" i="183"/>
  <c r="J34" i="183"/>
  <c r="H34" i="183"/>
  <c r="F34" i="183"/>
  <c r="G41" i="183"/>
  <c r="I41" i="183"/>
  <c r="O41" i="183"/>
  <c r="Y41" i="183"/>
  <c r="Q22" i="183"/>
  <c r="O34" i="183"/>
  <c r="G34" i="183"/>
  <c r="T41" i="183"/>
  <c r="J41" i="183"/>
  <c r="H41" i="183"/>
  <c r="F45" i="183"/>
  <c r="F44" i="183" s="1"/>
  <c r="J45" i="183"/>
  <c r="J44" i="183" s="1"/>
  <c r="J21" i="183" s="1"/>
  <c r="H45" i="183"/>
  <c r="H44" i="183" s="1"/>
  <c r="H21" i="183" s="1"/>
  <c r="T45" i="183"/>
  <c r="Y45" i="183"/>
  <c r="O45" i="183"/>
  <c r="O44" i="183" s="1"/>
  <c r="O21" i="183" s="1"/>
  <c r="I45" i="183"/>
  <c r="I44" i="183" s="1"/>
  <c r="I21" i="183" s="1"/>
  <c r="G45" i="183"/>
  <c r="G44" i="183" s="1"/>
  <c r="G21" i="183" s="1"/>
  <c r="J29" i="183"/>
  <c r="AC22" i="183"/>
  <c r="U22" i="183"/>
  <c r="M22" i="183"/>
  <c r="AB95" i="183"/>
  <c r="AB94" i="183" s="1"/>
  <c r="Z95" i="183"/>
  <c r="Z94" i="183" s="1"/>
  <c r="X95" i="183"/>
  <c r="X94" i="183" s="1"/>
  <c r="V95" i="183"/>
  <c r="V94" i="183" s="1"/>
  <c r="T95" i="183"/>
  <c r="R95" i="183"/>
  <c r="R94" i="183" s="1"/>
  <c r="P95" i="183"/>
  <c r="P94" i="183" s="1"/>
  <c r="N95" i="183"/>
  <c r="N94" i="183" s="1"/>
  <c r="L95" i="183"/>
  <c r="L94" i="183" s="1"/>
  <c r="J95" i="183"/>
  <c r="J94" i="183" s="1"/>
  <c r="H95" i="183"/>
  <c r="AB30" i="183"/>
  <c r="Z30" i="183"/>
  <c r="W30" i="183"/>
  <c r="U30" i="183"/>
  <c r="R30" i="183"/>
  <c r="P30" i="183"/>
  <c r="M30" i="183"/>
  <c r="K30" i="183"/>
  <c r="G29" i="183"/>
  <c r="AB44" i="183"/>
  <c r="AB21" i="183" s="1"/>
  <c r="Z44" i="183"/>
  <c r="Z21" i="183" s="1"/>
  <c r="X44" i="183"/>
  <c r="X21" i="183" s="1"/>
  <c r="V44" i="183"/>
  <c r="V21" i="183" s="1"/>
  <c r="R44" i="183"/>
  <c r="R21" i="183" s="1"/>
  <c r="P44" i="183"/>
  <c r="P21" i="183" s="1"/>
  <c r="N44" i="183"/>
  <c r="N21" i="183" s="1"/>
  <c r="L44" i="183"/>
  <c r="L21" i="183" s="1"/>
  <c r="V29" i="183"/>
  <c r="H29" i="183"/>
  <c r="F41" i="183"/>
  <c r="AC95" i="183"/>
  <c r="AA95" i="183"/>
  <c r="Y95" i="183"/>
  <c r="W95" i="183"/>
  <c r="U95" i="183"/>
  <c r="S95" i="183"/>
  <c r="S94" i="183" s="1"/>
  <c r="Q95" i="183"/>
  <c r="Q94" i="183" s="1"/>
  <c r="O95" i="183"/>
  <c r="M95" i="183"/>
  <c r="M94" i="183" s="1"/>
  <c r="K95" i="183"/>
  <c r="K94" i="183" s="1"/>
  <c r="I95" i="183"/>
  <c r="G95" i="183"/>
  <c r="AC44" i="183"/>
  <c r="AC21" i="183" s="1"/>
  <c r="AA44" i="183"/>
  <c r="AA21" i="183" s="1"/>
  <c r="W44" i="183"/>
  <c r="W21" i="183" s="1"/>
  <c r="U44" i="183"/>
  <c r="U21" i="183" s="1"/>
  <c r="S44" i="183"/>
  <c r="S21" i="183" s="1"/>
  <c r="Q44" i="183"/>
  <c r="Q21" i="183" s="1"/>
  <c r="M44" i="183"/>
  <c r="M21" i="183" s="1"/>
  <c r="K44" i="183"/>
  <c r="K21" i="183" s="1"/>
  <c r="AC29" i="183"/>
  <c r="AA29" i="183"/>
  <c r="W29" i="183"/>
  <c r="Q29" i="183"/>
  <c r="M29" i="183"/>
  <c r="AB29" i="183"/>
  <c r="X29" i="183"/>
  <c r="P29" i="183"/>
  <c r="L29" i="183"/>
  <c r="AC31" i="183"/>
  <c r="AA31" i="183"/>
  <c r="W31" i="183"/>
  <c r="U31" i="183"/>
  <c r="S31" i="183"/>
  <c r="Q31" i="183"/>
  <c r="O31" i="183"/>
  <c r="AB36" i="183"/>
  <c r="AB35" i="183" s="1"/>
  <c r="Z36" i="183"/>
  <c r="Z35" i="183" s="1"/>
  <c r="X36" i="183"/>
  <c r="X35" i="183" s="1"/>
  <c r="V36" i="183"/>
  <c r="V35" i="183" s="1"/>
  <c r="T36" i="183"/>
  <c r="T35" i="183" s="1"/>
  <c r="R36" i="183"/>
  <c r="R35" i="183" s="1"/>
  <c r="P36" i="183"/>
  <c r="P35" i="183" s="1"/>
  <c r="L36" i="183"/>
  <c r="L35" i="183" s="1"/>
  <c r="J36" i="183"/>
  <c r="J35" i="183" s="1"/>
  <c r="H36" i="183"/>
  <c r="H35" i="183" s="1"/>
  <c r="F36" i="183"/>
  <c r="F35" i="183" s="1"/>
  <c r="AC30" i="183"/>
  <c r="AA22" i="183"/>
  <c r="W22" i="183"/>
  <c r="S22" i="183"/>
  <c r="K22" i="183"/>
  <c r="AB22" i="183"/>
  <c r="Z22" i="183"/>
  <c r="X22" i="183"/>
  <c r="V22" i="183"/>
  <c r="R22" i="183"/>
  <c r="P22" i="183"/>
  <c r="N22" i="183"/>
  <c r="L22" i="183"/>
  <c r="AA35" i="183"/>
  <c r="W35" i="183"/>
  <c r="U35" i="183"/>
  <c r="S35" i="183"/>
  <c r="Q35" i="183"/>
  <c r="O35" i="183"/>
  <c r="M35" i="183"/>
  <c r="K35" i="183"/>
  <c r="E35" i="183"/>
  <c r="AK42" i="183" l="1"/>
  <c r="G94" i="183"/>
  <c r="AK21" i="183"/>
  <c r="AK20" i="183" s="1"/>
  <c r="E85" i="183"/>
  <c r="E64" i="183"/>
  <c r="H94" i="183"/>
  <c r="AN42" i="183"/>
  <c r="AM42" i="183"/>
  <c r="AL42" i="183"/>
  <c r="O28" i="183"/>
  <c r="O94" i="183"/>
  <c r="AE80" i="183"/>
  <c r="AE78" i="183" s="1"/>
  <c r="AE23" i="183" s="1"/>
  <c r="F94" i="183"/>
  <c r="AL21" i="183"/>
  <c r="AL20" i="183" s="1"/>
  <c r="AL19" i="183" s="1"/>
  <c r="AJ168" i="183"/>
  <c r="AJ36" i="183"/>
  <c r="AJ35" i="183" s="1"/>
  <c r="AE35" i="183"/>
  <c r="AM21" i="183"/>
  <c r="AM20" i="183" s="1"/>
  <c r="AM19" i="183" s="1"/>
  <c r="AN21" i="183"/>
  <c r="AN20" i="183" s="1"/>
  <c r="AN19" i="183" s="1"/>
  <c r="AK19" i="183"/>
  <c r="AI23" i="183"/>
  <c r="AG23" i="183"/>
  <c r="AH22" i="183"/>
  <c r="U94" i="183"/>
  <c r="W94" i="183"/>
  <c r="AA94" i="183"/>
  <c r="AC178" i="183"/>
  <c r="I179" i="183"/>
  <c r="E32" i="183"/>
  <c r="F21" i="183"/>
  <c r="AY168" i="183"/>
  <c r="AE168" i="183"/>
  <c r="Y168" i="183"/>
  <c r="Y29" i="183"/>
  <c r="Y36" i="183"/>
  <c r="Y38" i="183"/>
  <c r="Y31" i="183"/>
  <c r="Y37" i="183"/>
  <c r="Y44" i="183"/>
  <c r="Y26" i="183"/>
  <c r="E31" i="183"/>
  <c r="E28" i="183"/>
  <c r="O26" i="183"/>
  <c r="N38" i="183"/>
  <c r="N36" i="183"/>
  <c r="N168" i="183"/>
  <c r="T44" i="183"/>
  <c r="T29" i="183"/>
  <c r="K31" i="183"/>
  <c r="F31" i="183"/>
  <c r="L31" i="183"/>
  <c r="G31" i="183"/>
  <c r="M31" i="183"/>
  <c r="H31" i="183"/>
  <c r="N31" i="183"/>
  <c r="I31" i="183"/>
  <c r="N37" i="183"/>
  <c r="T94" i="183"/>
  <c r="Z28" i="183"/>
  <c r="Z27" i="183" s="1"/>
  <c r="K28" i="183"/>
  <c r="T28" i="183"/>
  <c r="M28" i="183"/>
  <c r="F28" i="183"/>
  <c r="S28" i="183"/>
  <c r="N28" i="183"/>
  <c r="G28" i="183"/>
  <c r="H28" i="183"/>
  <c r="P28" i="183"/>
  <c r="P27" i="183" s="1"/>
  <c r="X28" i="183"/>
  <c r="X27" i="183" s="1"/>
  <c r="L28" i="183"/>
  <c r="I28" i="183"/>
  <c r="Q28" i="183"/>
  <c r="Q27" i="183" s="1"/>
  <c r="J28" i="183"/>
  <c r="R28" i="183"/>
  <c r="R27" i="183" s="1"/>
  <c r="AE117" i="183"/>
  <c r="AE30" i="183" s="1"/>
  <c r="Y28" i="183"/>
  <c r="AA28" i="183"/>
  <c r="AA27" i="183" s="1"/>
  <c r="U28" i="183"/>
  <c r="U27" i="183" s="1"/>
  <c r="AC28" i="183"/>
  <c r="V28" i="183"/>
  <c r="V27" i="183" s="1"/>
  <c r="AB28" i="183"/>
  <c r="AB27" i="183" s="1"/>
  <c r="W28" i="183"/>
  <c r="W27" i="183" s="1"/>
  <c r="E191" i="183"/>
  <c r="E41" i="183" s="1"/>
  <c r="S20" i="183"/>
  <c r="AC20" i="183"/>
  <c r="AC43" i="183"/>
  <c r="U20" i="183"/>
  <c r="U43" i="183"/>
  <c r="U42" i="183" s="1"/>
  <c r="M43" i="183"/>
  <c r="M42" i="183" s="1"/>
  <c r="M20" i="183"/>
  <c r="W43" i="183"/>
  <c r="Q20" i="183"/>
  <c r="T22" i="183"/>
  <c r="O22" i="183"/>
  <c r="J22" i="183"/>
  <c r="J20" i="183" s="1"/>
  <c r="G22" i="183"/>
  <c r="G20" i="183" s="1"/>
  <c r="H22" i="183"/>
  <c r="H20" i="183" s="1"/>
  <c r="K20" i="183"/>
  <c r="I43" i="183"/>
  <c r="Q43" i="183"/>
  <c r="Q42" i="183" s="1"/>
  <c r="AA20" i="183"/>
  <c r="R43" i="183"/>
  <c r="R42" i="183" s="1"/>
  <c r="W20" i="183"/>
  <c r="V43" i="183"/>
  <c r="V42" i="183" s="1"/>
  <c r="N20" i="183"/>
  <c r="Z43" i="183"/>
  <c r="Z42" i="183" s="1"/>
  <c r="F43" i="183"/>
  <c r="R20" i="183"/>
  <c r="V20" i="183"/>
  <c r="N43" i="183"/>
  <c r="N42" i="183" s="1"/>
  <c r="Z20" i="183"/>
  <c r="H30" i="183"/>
  <c r="J30" i="183"/>
  <c r="K43" i="183"/>
  <c r="K42" i="183" s="1"/>
  <c r="S43" i="183"/>
  <c r="S42" i="183" s="1"/>
  <c r="AA43" i="183"/>
  <c r="AB43" i="183"/>
  <c r="AB42" i="183" s="1"/>
  <c r="L43" i="183"/>
  <c r="L42" i="183" s="1"/>
  <c r="P43" i="183"/>
  <c r="P42" i="183" s="1"/>
  <c r="X43" i="183"/>
  <c r="X42" i="183" s="1"/>
  <c r="AB20" i="183"/>
  <c r="L20" i="183"/>
  <c r="P20" i="183"/>
  <c r="X20" i="183"/>
  <c r="AY98" i="183"/>
  <c r="AT98" i="183"/>
  <c r="AO98" i="183"/>
  <c r="AI98" i="183"/>
  <c r="AH98" i="183"/>
  <c r="AG98" i="183"/>
  <c r="AF98" i="183"/>
  <c r="AY97" i="183"/>
  <c r="AT97" i="183"/>
  <c r="AO97" i="183"/>
  <c r="AI97" i="183"/>
  <c r="AH97" i="183"/>
  <c r="AG97" i="183"/>
  <c r="AF97" i="183"/>
  <c r="AY96" i="183"/>
  <c r="AY95" i="183" s="1"/>
  <c r="AT96" i="183"/>
  <c r="AT95" i="183" s="1"/>
  <c r="AH95" i="183"/>
  <c r="AG95" i="183"/>
  <c r="F42" i="183" l="1"/>
  <c r="W42" i="183"/>
  <c r="AA42" i="183"/>
  <c r="AG28" i="183"/>
  <c r="AF96" i="183"/>
  <c r="AE97" i="183"/>
  <c r="AH28" i="183"/>
  <c r="AH96" i="183"/>
  <c r="AT28" i="183"/>
  <c r="AY28" i="183"/>
  <c r="AG96" i="183"/>
  <c r="AI96" i="183"/>
  <c r="AC177" i="183"/>
  <c r="I178" i="183"/>
  <c r="Y32" i="183"/>
  <c r="Y22" i="183"/>
  <c r="Y23" i="183"/>
  <c r="Y30" i="183"/>
  <c r="Y35" i="183"/>
  <c r="E44" i="183"/>
  <c r="Y21" i="183"/>
  <c r="E26" i="183"/>
  <c r="E23" i="183"/>
  <c r="O20" i="183"/>
  <c r="N35" i="183"/>
  <c r="M27" i="183"/>
  <c r="M19" i="183" s="1"/>
  <c r="L27" i="183"/>
  <c r="L19" i="183" s="1"/>
  <c r="T21" i="183"/>
  <c r="N27" i="183"/>
  <c r="T30" i="183"/>
  <c r="T27" i="183" s="1"/>
  <c r="G27" i="183"/>
  <c r="G19" i="183" s="1"/>
  <c r="F30" i="183"/>
  <c r="J27" i="183"/>
  <c r="J19" i="183" s="1"/>
  <c r="H27" i="183"/>
  <c r="H19" i="183" s="1"/>
  <c r="E30" i="183"/>
  <c r="Z19" i="183"/>
  <c r="P19" i="183"/>
  <c r="T43" i="183"/>
  <c r="T42" i="183" s="1"/>
  <c r="H43" i="183"/>
  <c r="H42" i="183" s="1"/>
  <c r="R19" i="183"/>
  <c r="V19" i="183"/>
  <c r="G43" i="183"/>
  <c r="G42" i="183" s="1"/>
  <c r="X19" i="183"/>
  <c r="U19" i="183"/>
  <c r="I22" i="183"/>
  <c r="I20" i="183" s="1"/>
  <c r="J43" i="183"/>
  <c r="J42" i="183" s="1"/>
  <c r="Q19" i="183"/>
  <c r="O43" i="183"/>
  <c r="O42" i="183" s="1"/>
  <c r="AA19" i="183"/>
  <c r="F22" i="183"/>
  <c r="F20" i="183" s="1"/>
  <c r="W19" i="183"/>
  <c r="AB19" i="183"/>
  <c r="F29" i="183"/>
  <c r="AE98" i="183"/>
  <c r="AE96" i="183" l="1"/>
  <c r="AE95" i="183" s="1"/>
  <c r="AE28" i="183" s="1"/>
  <c r="AC176" i="183"/>
  <c r="I177" i="183"/>
  <c r="Y43" i="183"/>
  <c r="E22" i="183"/>
  <c r="Y20" i="183"/>
  <c r="E21" i="183"/>
  <c r="N19" i="183"/>
  <c r="F27" i="183"/>
  <c r="F19" i="183" s="1"/>
  <c r="T20" i="183"/>
  <c r="AC175" i="183" l="1"/>
  <c r="I176" i="183"/>
  <c r="E43" i="183"/>
  <c r="E20" i="183"/>
  <c r="T19" i="183"/>
  <c r="AC174" i="183" l="1"/>
  <c r="AC37" i="183"/>
  <c r="I175" i="183"/>
  <c r="I37" i="183" s="1"/>
  <c r="AC173" i="183" l="1"/>
  <c r="I174" i="183"/>
  <c r="AC172" i="183" l="1"/>
  <c r="I173" i="183"/>
  <c r="AY129" i="183"/>
  <c r="AT129" i="183"/>
  <c r="AO129" i="183"/>
  <c r="AJ129" i="183"/>
  <c r="AF129" i="183"/>
  <c r="AG129" i="183"/>
  <c r="AH129" i="183"/>
  <c r="AI129" i="183"/>
  <c r="AE129" i="183" l="1"/>
  <c r="AC171" i="183"/>
  <c r="I172" i="183"/>
  <c r="AC170" i="183" l="1"/>
  <c r="I171" i="183"/>
  <c r="AC169" i="183" l="1"/>
  <c r="I170" i="183"/>
  <c r="AT191" i="183"/>
  <c r="AY191" i="183"/>
  <c r="AF191" i="183"/>
  <c r="AF41" i="183" s="1"/>
  <c r="AG191" i="183"/>
  <c r="AG41" i="183" s="1"/>
  <c r="AH191" i="183"/>
  <c r="AH41" i="183" s="1"/>
  <c r="AI191" i="183"/>
  <c r="AI41" i="183" s="1"/>
  <c r="AC168" i="183" l="1"/>
  <c r="AC36" i="183"/>
  <c r="AC35" i="183" s="1"/>
  <c r="I169" i="183"/>
  <c r="I36" i="183" s="1"/>
  <c r="I35" i="183" s="1"/>
  <c r="AE191" i="183"/>
  <c r="AE41" i="183" s="1"/>
  <c r="AC167" i="183" l="1"/>
  <c r="I168" i="183"/>
  <c r="AP131" i="183"/>
  <c r="AP127" i="183" s="1"/>
  <c r="AP94" i="183" s="1"/>
  <c r="AQ131" i="183"/>
  <c r="AQ127" i="183" s="1"/>
  <c r="AQ94" i="183" s="1"/>
  <c r="AR131" i="183"/>
  <c r="AR127" i="183" s="1"/>
  <c r="AR94" i="183" s="1"/>
  <c r="AS131" i="183"/>
  <c r="AS127" i="183" s="1"/>
  <c r="AS94" i="183" s="1"/>
  <c r="AU131" i="183"/>
  <c r="AU127" i="183" s="1"/>
  <c r="AU94" i="183" s="1"/>
  <c r="AV131" i="183"/>
  <c r="AV127" i="183" s="1"/>
  <c r="AV94" i="183" s="1"/>
  <c r="AW131" i="183"/>
  <c r="AW127" i="183" s="1"/>
  <c r="AW94" i="183" s="1"/>
  <c r="AX131" i="183"/>
  <c r="AX127" i="183" s="1"/>
  <c r="AX94" i="183" s="1"/>
  <c r="AZ131" i="183"/>
  <c r="AZ127" i="183" s="1"/>
  <c r="AZ94" i="183" s="1"/>
  <c r="BA131" i="183"/>
  <c r="BA127" i="183" s="1"/>
  <c r="BA94" i="183" s="1"/>
  <c r="BB131" i="183"/>
  <c r="BB127" i="183" s="1"/>
  <c r="BB94" i="183" s="1"/>
  <c r="BC131" i="183"/>
  <c r="BC127" i="183" s="1"/>
  <c r="BC94" i="183" s="1"/>
  <c r="AJ133" i="183"/>
  <c r="AO133" i="183"/>
  <c r="AT133" i="183"/>
  <c r="AY133" i="183"/>
  <c r="BC31" i="183" l="1"/>
  <c r="BC27" i="183" s="1"/>
  <c r="BA31" i="183"/>
  <c r="BA27" i="183" s="1"/>
  <c r="AX31" i="183"/>
  <c r="AX27" i="183" s="1"/>
  <c r="AV31" i="183"/>
  <c r="AV27" i="183" s="1"/>
  <c r="AS31" i="183"/>
  <c r="AS27" i="183" s="1"/>
  <c r="AQ31" i="183"/>
  <c r="AQ27" i="183" s="1"/>
  <c r="AE133" i="183"/>
  <c r="BB31" i="183"/>
  <c r="BB27" i="183" s="1"/>
  <c r="AZ31" i="183"/>
  <c r="AZ27" i="183" s="1"/>
  <c r="AW31" i="183"/>
  <c r="AW27" i="183" s="1"/>
  <c r="AU31" i="183"/>
  <c r="AU27" i="183" s="1"/>
  <c r="AR31" i="183"/>
  <c r="AR27" i="183" s="1"/>
  <c r="AP31" i="183"/>
  <c r="AP27" i="183" s="1"/>
  <c r="AC166" i="183"/>
  <c r="I167" i="183"/>
  <c r="E167" i="183" s="1"/>
  <c r="Y167" i="183"/>
  <c r="AE102" i="183"/>
  <c r="AF102" i="183"/>
  <c r="AG102" i="183"/>
  <c r="AH102" i="183"/>
  <c r="AI102" i="183"/>
  <c r="AO102" i="183"/>
  <c r="AP102" i="183"/>
  <c r="AQ102" i="183"/>
  <c r="AR102" i="183"/>
  <c r="AS102" i="183"/>
  <c r="AT102" i="183"/>
  <c r="AU102" i="183"/>
  <c r="AV102" i="183"/>
  <c r="AW102" i="183"/>
  <c r="AX102" i="183"/>
  <c r="AY102" i="183"/>
  <c r="AZ102" i="183"/>
  <c r="BA102" i="183"/>
  <c r="BB102" i="183"/>
  <c r="BC102" i="183"/>
  <c r="AE105" i="183"/>
  <c r="AF105" i="183"/>
  <c r="AG105" i="183"/>
  <c r="AH105" i="183"/>
  <c r="AI105" i="183"/>
  <c r="AO105" i="183"/>
  <c r="AP105" i="183"/>
  <c r="AQ105" i="183"/>
  <c r="AR105" i="183"/>
  <c r="AS105" i="183"/>
  <c r="AT105" i="183"/>
  <c r="AU105" i="183"/>
  <c r="AV105" i="183"/>
  <c r="AW105" i="183"/>
  <c r="AX105" i="183"/>
  <c r="AY105" i="183"/>
  <c r="AZ105" i="183"/>
  <c r="BA105" i="183"/>
  <c r="BB105" i="183"/>
  <c r="BC105" i="183"/>
  <c r="AP64" i="183"/>
  <c r="AP22" i="183" s="1"/>
  <c r="AQ64" i="183"/>
  <c r="AQ22" i="183" s="1"/>
  <c r="AS64" i="183"/>
  <c r="AS22" i="183" s="1"/>
  <c r="AX64" i="183"/>
  <c r="AX22" i="183" s="1"/>
  <c r="AF53" i="183"/>
  <c r="AG53" i="183"/>
  <c r="AG52" i="183" s="1"/>
  <c r="AH53" i="183"/>
  <c r="AH52" i="183" s="1"/>
  <c r="AI53" i="183"/>
  <c r="AO53" i="183"/>
  <c r="AP53" i="183"/>
  <c r="AP52" i="183" s="1"/>
  <c r="AQ53" i="183"/>
  <c r="AQ52" i="183" s="1"/>
  <c r="AR53" i="183"/>
  <c r="AR52" i="183" s="1"/>
  <c r="AS53" i="183"/>
  <c r="AS52" i="183" s="1"/>
  <c r="AT53" i="183"/>
  <c r="AT52" i="183" s="1"/>
  <c r="AU53" i="183"/>
  <c r="AU52" i="183" s="1"/>
  <c r="AV53" i="183"/>
  <c r="AV52" i="183" s="1"/>
  <c r="AW53" i="183"/>
  <c r="AW52" i="183" s="1"/>
  <c r="AX53" i="183"/>
  <c r="AX52" i="183" s="1"/>
  <c r="AY53" i="183"/>
  <c r="AZ53" i="183"/>
  <c r="AZ52" i="183" s="1"/>
  <c r="BA53" i="183"/>
  <c r="BA52" i="183" s="1"/>
  <c r="BB53" i="183"/>
  <c r="BB52" i="183" s="1"/>
  <c r="BC53" i="183"/>
  <c r="BC52" i="183" s="1"/>
  <c r="AF57" i="183"/>
  <c r="AG57" i="183"/>
  <c r="AH57" i="183"/>
  <c r="AI57" i="183"/>
  <c r="AJ57" i="183"/>
  <c r="AO57" i="183"/>
  <c r="AP57" i="183"/>
  <c r="AQ57" i="183"/>
  <c r="AR57" i="183"/>
  <c r="AS57" i="183"/>
  <c r="AT57" i="183"/>
  <c r="AU57" i="183"/>
  <c r="AV57" i="183"/>
  <c r="AW57" i="183"/>
  <c r="AX57" i="183"/>
  <c r="AY57" i="183"/>
  <c r="AZ57" i="183"/>
  <c r="BA57" i="183"/>
  <c r="BB57" i="183"/>
  <c r="BC57" i="183"/>
  <c r="AF61" i="183"/>
  <c r="AG61" i="183"/>
  <c r="AH61" i="183"/>
  <c r="AI61" i="183"/>
  <c r="AI44" i="183" s="1"/>
  <c r="AJ61" i="183"/>
  <c r="AJ44" i="183" s="1"/>
  <c r="AJ43" i="183" s="1"/>
  <c r="AO61" i="183"/>
  <c r="AP61" i="183"/>
  <c r="AQ61" i="183"/>
  <c r="AR61" i="183"/>
  <c r="AS61" i="183"/>
  <c r="AT61" i="183"/>
  <c r="AU61" i="183"/>
  <c r="AV61" i="183"/>
  <c r="AW61" i="183"/>
  <c r="AX61" i="183"/>
  <c r="AY61" i="183"/>
  <c r="AZ61" i="183"/>
  <c r="BA61" i="183"/>
  <c r="BB61" i="183"/>
  <c r="BC61" i="183"/>
  <c r="AG44" i="183" l="1"/>
  <c r="AJ21" i="183"/>
  <c r="AJ20" i="183" s="1"/>
  <c r="BB44" i="183"/>
  <c r="AZ44" i="183"/>
  <c r="AX44" i="183"/>
  <c r="AV44" i="183"/>
  <c r="AT44" i="183"/>
  <c r="AT21" i="183" s="1"/>
  <c r="AR44" i="183"/>
  <c r="AP44" i="183"/>
  <c r="AG21" i="183"/>
  <c r="AC165" i="183"/>
  <c r="I166" i="183"/>
  <c r="E166" i="183" s="1"/>
  <c r="Y166" i="183"/>
  <c r="AI21" i="183"/>
  <c r="BC44" i="183"/>
  <c r="BA44" i="183"/>
  <c r="AW44" i="183"/>
  <c r="AU44" i="183"/>
  <c r="AS44" i="183"/>
  <c r="AQ44" i="183"/>
  <c r="AH44" i="183"/>
  <c r="AE53" i="183"/>
  <c r="AF52" i="183"/>
  <c r="AY52" i="183"/>
  <c r="AY44" i="183" s="1"/>
  <c r="AY21" i="183" s="1"/>
  <c r="AY20" i="183" s="1"/>
  <c r="AO52" i="183"/>
  <c r="AO44" i="183" s="1"/>
  <c r="AO21" i="183" l="1"/>
  <c r="AO20" i="183" s="1"/>
  <c r="AO43" i="183"/>
  <c r="AE52" i="183"/>
  <c r="AE44" i="183" s="1"/>
  <c r="AF44" i="183"/>
  <c r="AH43" i="183"/>
  <c r="AH21" i="183"/>
  <c r="AH20" i="183" s="1"/>
  <c r="AS21" i="183"/>
  <c r="AS20" i="183" s="1"/>
  <c r="AS19" i="183" s="1"/>
  <c r="AS43" i="183"/>
  <c r="AS42" i="183" s="1"/>
  <c r="AW21" i="183"/>
  <c r="AW20" i="183" s="1"/>
  <c r="AW19" i="183" s="1"/>
  <c r="AW43" i="183"/>
  <c r="AW42" i="183" s="1"/>
  <c r="BC21" i="183"/>
  <c r="BC20" i="183" s="1"/>
  <c r="BC19" i="183" s="1"/>
  <c r="BC43" i="183"/>
  <c r="BC42" i="183" s="1"/>
  <c r="AR21" i="183"/>
  <c r="AR20" i="183" s="1"/>
  <c r="AR19" i="183" s="1"/>
  <c r="AR43" i="183"/>
  <c r="AR42" i="183" s="1"/>
  <c r="AV21" i="183"/>
  <c r="AV20" i="183" s="1"/>
  <c r="AV19" i="183" s="1"/>
  <c r="AV43" i="183"/>
  <c r="AV42" i="183" s="1"/>
  <c r="AZ21" i="183"/>
  <c r="AZ20" i="183" s="1"/>
  <c r="AZ19" i="183" s="1"/>
  <c r="AZ43" i="183"/>
  <c r="AZ42" i="183" s="1"/>
  <c r="AQ43" i="183"/>
  <c r="AQ42" i="183" s="1"/>
  <c r="AQ21" i="183"/>
  <c r="AQ20" i="183" s="1"/>
  <c r="AQ19" i="183" s="1"/>
  <c r="AU43" i="183"/>
  <c r="AU42" i="183" s="1"/>
  <c r="AU21" i="183"/>
  <c r="AU20" i="183" s="1"/>
  <c r="AU19" i="183" s="1"/>
  <c r="BA43" i="183"/>
  <c r="BA42" i="183" s="1"/>
  <c r="BA21" i="183"/>
  <c r="BA20" i="183" s="1"/>
  <c r="BA19" i="183" s="1"/>
  <c r="I165" i="183"/>
  <c r="E165" i="183" s="1"/>
  <c r="Y165" i="183"/>
  <c r="AC164" i="183"/>
  <c r="AP21" i="183"/>
  <c r="AP20" i="183" s="1"/>
  <c r="AP19" i="183" s="1"/>
  <c r="AP43" i="183"/>
  <c r="AP42" i="183" s="1"/>
  <c r="AX21" i="183"/>
  <c r="AX20" i="183" s="1"/>
  <c r="AX19" i="183" s="1"/>
  <c r="AX43" i="183"/>
  <c r="AX42" i="183" s="1"/>
  <c r="BB21" i="183"/>
  <c r="BB20" i="183" s="1"/>
  <c r="BB19" i="183" s="1"/>
  <c r="BB43" i="183"/>
  <c r="BB42" i="183" s="1"/>
  <c r="AY132" i="183"/>
  <c r="AT132" i="183"/>
  <c r="AO132" i="183"/>
  <c r="AJ132" i="183"/>
  <c r="AI132" i="183"/>
  <c r="AI131" i="183" s="1"/>
  <c r="AI127" i="183" s="1"/>
  <c r="AH132" i="183"/>
  <c r="AH131" i="183" s="1"/>
  <c r="AH127" i="183" s="1"/>
  <c r="AG132" i="183"/>
  <c r="AG131" i="183" s="1"/>
  <c r="AG127" i="183" s="1"/>
  <c r="AF132" i="183"/>
  <c r="AF131" i="183" s="1"/>
  <c r="AF127" i="183" s="1"/>
  <c r="AY99" i="183"/>
  <c r="AT99" i="183"/>
  <c r="AO99" i="183"/>
  <c r="AI99" i="183"/>
  <c r="AH99" i="183"/>
  <c r="AG99" i="183"/>
  <c r="AF99" i="183"/>
  <c r="AH31" i="183" l="1"/>
  <c r="AH27" i="183" s="1"/>
  <c r="AH94" i="183"/>
  <c r="AI31" i="183"/>
  <c r="AI27" i="183" s="1"/>
  <c r="AI94" i="183"/>
  <c r="AG31" i="183"/>
  <c r="AG27" i="183" s="1"/>
  <c r="AG94" i="183"/>
  <c r="AF31" i="183"/>
  <c r="AF27" i="183" s="1"/>
  <c r="AF94" i="183"/>
  <c r="AE132" i="183"/>
  <c r="AE131" i="183" s="1"/>
  <c r="AE127" i="183" s="1"/>
  <c r="AE94" i="183" s="1"/>
  <c r="AH42" i="183"/>
  <c r="AH19" i="183"/>
  <c r="AF21" i="183"/>
  <c r="AC163" i="183"/>
  <c r="Y164" i="183"/>
  <c r="I164" i="183"/>
  <c r="E164" i="183" s="1"/>
  <c r="AE43" i="183"/>
  <c r="AE42" i="183" s="1"/>
  <c r="AE21" i="183"/>
  <c r="AE20" i="183" s="1"/>
  <c r="AI64" i="183"/>
  <c r="AI43" i="183" s="1"/>
  <c r="AG64" i="183"/>
  <c r="AG43" i="183" s="1"/>
  <c r="AG42" i="183" s="1"/>
  <c r="AF64" i="183"/>
  <c r="AF43" i="183" s="1"/>
  <c r="AY131" i="183"/>
  <c r="AY127" i="183" s="1"/>
  <c r="AY94" i="183" s="1"/>
  <c r="AT131" i="183"/>
  <c r="AT127" i="183" s="1"/>
  <c r="AT94" i="183" s="1"/>
  <c r="AO131" i="183"/>
  <c r="AO127" i="183" s="1"/>
  <c r="AO94" i="183" s="1"/>
  <c r="AJ131" i="183"/>
  <c r="AJ127" i="183" s="1"/>
  <c r="AJ94" i="183" s="1"/>
  <c r="AJ42" i="183" s="1"/>
  <c r="AE99" i="183"/>
  <c r="AI42" i="183" l="1"/>
  <c r="AE31" i="183"/>
  <c r="AE27" i="183" s="1"/>
  <c r="AE19" i="183" s="1"/>
  <c r="AF42" i="183"/>
  <c r="AO31" i="183"/>
  <c r="AO27" i="183" s="1"/>
  <c r="AO19" i="183" s="1"/>
  <c r="AO42" i="183"/>
  <c r="AY31" i="183"/>
  <c r="AY27" i="183" s="1"/>
  <c r="AY19" i="183" s="1"/>
  <c r="AJ31" i="183"/>
  <c r="AJ27" i="183" s="1"/>
  <c r="AJ19" i="183" s="1"/>
  <c r="AT31" i="183"/>
  <c r="AT27" i="183" s="1"/>
  <c r="AC162" i="183"/>
  <c r="Y163" i="183"/>
  <c r="I163" i="183"/>
  <c r="E163" i="183" s="1"/>
  <c r="AG22" i="183"/>
  <c r="AG20" i="183" s="1"/>
  <c r="AG19" i="183" s="1"/>
  <c r="AF22" i="183"/>
  <c r="AF20" i="183" s="1"/>
  <c r="AF19" i="183" s="1"/>
  <c r="AI22" i="183"/>
  <c r="AT64" i="183"/>
  <c r="AT22" i="183" s="1"/>
  <c r="AT20" i="183" s="1"/>
  <c r="AT19" i="183" l="1"/>
  <c r="Y162" i="183"/>
  <c r="I162" i="183"/>
  <c r="E162" i="183" s="1"/>
  <c r="AC161" i="183"/>
  <c r="AI20" i="183"/>
  <c r="AI19" i="183" s="1"/>
  <c r="AY43" i="183"/>
  <c r="AY42" i="183" s="1"/>
  <c r="AT43" i="183"/>
  <c r="AT42" i="183" s="1"/>
  <c r="AC160" i="183" l="1"/>
  <c r="Y161" i="183"/>
  <c r="I161" i="183"/>
  <c r="E161" i="183" s="1"/>
  <c r="K29" i="183"/>
  <c r="K27" i="183" s="1"/>
  <c r="K19" i="183" s="1"/>
  <c r="S29" i="183"/>
  <c r="S27" i="183" s="1"/>
  <c r="S19" i="183" s="1"/>
  <c r="AC159" i="183" l="1"/>
  <c r="Y160" i="183"/>
  <c r="I160" i="183"/>
  <c r="E160" i="183" s="1"/>
  <c r="O29" i="183"/>
  <c r="O27" i="183" s="1"/>
  <c r="O19" i="183" s="1"/>
  <c r="I29" i="183"/>
  <c r="I159" i="183" l="1"/>
  <c r="E159" i="183" s="1"/>
  <c r="AC158" i="183"/>
  <c r="Y159" i="183"/>
  <c r="AC157" i="183" l="1"/>
  <c r="Y158" i="183"/>
  <c r="I158" i="183"/>
  <c r="E158" i="183" s="1"/>
  <c r="E29" i="183"/>
  <c r="I157" i="183" l="1"/>
  <c r="E157" i="183" s="1"/>
  <c r="AC156" i="183"/>
  <c r="Y157" i="183"/>
  <c r="Y156" i="183" l="1"/>
  <c r="I156" i="183"/>
  <c r="E156" i="183" s="1"/>
  <c r="AC155" i="183"/>
  <c r="AC154" i="183" l="1"/>
  <c r="Y155" i="183"/>
  <c r="I155" i="183"/>
  <c r="E155" i="183" s="1"/>
  <c r="Y154" i="183" l="1"/>
  <c r="I154" i="183"/>
  <c r="E154" i="183" s="1"/>
  <c r="AC153" i="183"/>
  <c r="AC152" i="183" l="1"/>
  <c r="Y153" i="183"/>
  <c r="I153" i="183"/>
  <c r="E153" i="183" s="1"/>
  <c r="I152" i="183" l="1"/>
  <c r="E152" i="183" s="1"/>
  <c r="Y152" i="183"/>
  <c r="AC151" i="183"/>
  <c r="AC150" i="183" l="1"/>
  <c r="Y151" i="183"/>
  <c r="I151" i="183"/>
  <c r="E151" i="183" s="1"/>
  <c r="Y150" i="183" l="1"/>
  <c r="I150" i="183"/>
  <c r="E150" i="183" s="1"/>
  <c r="AC149" i="183"/>
  <c r="Y149" i="183" l="1"/>
  <c r="I149" i="183"/>
  <c r="E149" i="183" s="1"/>
  <c r="AC148" i="183"/>
  <c r="Y148" i="183" l="1"/>
  <c r="I148" i="183"/>
  <c r="E148" i="183" s="1"/>
  <c r="AC147" i="183"/>
  <c r="AC146" i="183" l="1"/>
  <c r="I147" i="183"/>
  <c r="E147" i="183" s="1"/>
  <c r="Y146" i="183" l="1"/>
  <c r="I146" i="183"/>
  <c r="E146" i="183" s="1"/>
  <c r="AC145" i="183"/>
  <c r="Y145" i="183" l="1"/>
  <c r="I145" i="183"/>
  <c r="E145" i="183" s="1"/>
  <c r="AC144" i="183"/>
  <c r="Y144" i="183" l="1"/>
  <c r="Y143" i="183" s="1"/>
  <c r="AC143" i="183"/>
  <c r="I144" i="183"/>
  <c r="AC34" i="183" l="1"/>
  <c r="AC142" i="183"/>
  <c r="E144" i="183"/>
  <c r="E143" i="183" s="1"/>
  <c r="I143" i="183"/>
  <c r="I34" i="183" s="1"/>
  <c r="Y94" i="183"/>
  <c r="Y42" i="183" s="1"/>
  <c r="Y34" i="183"/>
  <c r="Y27" i="183" s="1"/>
  <c r="Y19" i="183" s="1"/>
  <c r="AC94" i="183" l="1"/>
  <c r="AC42" i="183" s="1"/>
  <c r="I142" i="183"/>
  <c r="AC33" i="183"/>
  <c r="AC27" i="183" s="1"/>
  <c r="AC19" i="183" s="1"/>
  <c r="E94" i="183"/>
  <c r="E42" i="183" s="1"/>
  <c r="E34" i="183"/>
  <c r="E27" i="183" s="1"/>
  <c r="E19" i="183" s="1"/>
  <c r="I94" i="183" l="1"/>
  <c r="I42" i="183" s="1"/>
  <c r="I33" i="183"/>
  <c r="I27" i="183" s="1"/>
  <c r="I19" i="183" s="1"/>
</calcChain>
</file>

<file path=xl/sharedStrings.xml><?xml version="1.0" encoding="utf-8"?>
<sst xmlns="http://schemas.openxmlformats.org/spreadsheetml/2006/main" count="663" uniqueCount="398">
  <si>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</si>
  <si>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</si>
  <si>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</si>
  <si>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</si>
  <si>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</si>
  <si>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>оборудование и материалы</t>
  </si>
  <si>
    <t>Приложение  № 17</t>
  </si>
  <si>
    <t>1</t>
  </si>
  <si>
    <t>Реконструкция ВЛ-110 кВ "Гамма - Комсомольский"</t>
  </si>
  <si>
    <t>Г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</si>
  <si>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</si>
  <si>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</si>
  <si>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</si>
  <si>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</si>
  <si>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</si>
  <si>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</si>
  <si>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</si>
  <si>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</si>
  <si>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</si>
  <si>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</si>
  <si>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</si>
  <si>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</si>
  <si>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</si>
  <si>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</si>
  <si>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</si>
  <si>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</si>
  <si>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</si>
  <si>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</si>
  <si>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</si>
  <si>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</si>
  <si>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</si>
  <si>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</si>
  <si>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</si>
  <si>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</si>
  <si>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</si>
  <si>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</si>
  <si>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</si>
  <si>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</si>
  <si>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</si>
  <si>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</si>
  <si>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</si>
  <si>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</si>
  <si>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</si>
  <si>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</si>
  <si>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</si>
  <si>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</si>
  <si>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</si>
  <si>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</si>
  <si>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</si>
  <si>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</si>
  <si>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</si>
  <si>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</si>
  <si>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</si>
  <si>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</si>
  <si>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</si>
  <si>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</si>
  <si>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</si>
  <si>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</si>
  <si>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</si>
  <si>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</si>
  <si>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</si>
  <si>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</si>
  <si>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</si>
  <si>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</si>
  <si>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</si>
  <si>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</si>
  <si>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</si>
  <si>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</si>
  <si>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</si>
  <si>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</si>
  <si>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</si>
  <si>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</si>
  <si>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</si>
  <si>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</si>
  <si>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</si>
  <si>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</si>
  <si>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</si>
  <si>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</si>
  <si>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</si>
  <si>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</si>
  <si>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</si>
  <si>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</si>
  <si>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</si>
  <si>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</si>
  <si>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</si>
  <si>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</si>
  <si>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</si>
  <si>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</si>
  <si>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</si>
  <si>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</si>
  <si>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</si>
  <si>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</si>
  <si>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</si>
  <si>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</si>
  <si>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</si>
  <si>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</si>
  <si>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</si>
  <si>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</si>
  <si>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</si>
  <si>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</si>
  <si>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</si>
  <si>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</si>
  <si>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</si>
  <si>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</si>
  <si>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</si>
  <si>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</si>
  <si>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</si>
  <si>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</si>
  <si>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</si>
  <si>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</si>
  <si>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</si>
  <si>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</si>
  <si>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</si>
  <si>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</si>
  <si>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</si>
  <si>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</si>
  <si>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</si>
  <si>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</si>
  <si>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</si>
  <si>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</si>
  <si>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</si>
  <si>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</si>
  <si>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</si>
  <si>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</si>
  <si>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</si>
  <si>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</si>
  <si>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</si>
  <si>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</si>
  <si>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</si>
  <si>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</si>
  <si>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</si>
  <si>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</si>
  <si>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</si>
  <si>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</si>
  <si>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</si>
  <si>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</si>
  <si>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</si>
  <si>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</si>
  <si>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</si>
  <si>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</si>
  <si>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</si>
  <si>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</si>
  <si>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</si>
  <si>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</si>
  <si>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</si>
  <si>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</si>
  <si>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</si>
  <si>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</si>
  <si>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</si>
  <si>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</si>
  <si>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</si>
  <si>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</si>
  <si>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</si>
  <si>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</si>
  <si>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</si>
  <si>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</si>
  <si>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</si>
  <si>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</si>
  <si>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</si>
  <si>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</si>
  <si>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</si>
  <si>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</si>
  <si>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</si>
  <si>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</si>
  <si>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</si>
  <si>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</si>
  <si>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</si>
  <si>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</si>
  <si>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</si>
  <si>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</si>
  <si>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</si>
  <si>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</si>
  <si>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</si>
  <si>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</si>
  <si>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</si>
  <si>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</si>
  <si>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</si>
  <si>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</si>
  <si>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</si>
  <si>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</si>
  <si>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</si>
  <si>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</si>
  <si>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</si>
  <si>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</si>
  <si>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</si>
  <si>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</si>
  <si>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</si>
  <si>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</si>
  <si>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</si>
  <si>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</si>
  <si>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</si>
  <si>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</si>
  <si>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</si>
  <si>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</si>
  <si>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</si>
  <si>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</si>
  <si>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</si>
  <si>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</si>
  <si>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</si>
  <si>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</si>
  <si>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</si>
  <si>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</si>
  <si>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</si>
  <si>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</si>
  <si>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</si>
  <si>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</si>
  <si>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</si>
  <si>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</si>
  <si>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</si>
  <si>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</si>
  <si>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</si>
  <si>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</si>
  <si>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</si>
  <si>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</si>
  <si>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</si>
  <si>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</si>
  <si>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</si>
  <si>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</si>
  <si>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</si>
  <si>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</si>
  <si>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</si>
  <si>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</si>
  <si>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</si>
  <si>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</si>
  <si>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</si>
  <si>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</si>
  <si>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</si>
  <si>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</si>
  <si>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</si>
  <si>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</si>
  <si>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</si>
  <si>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</si>
  <si>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</si>
  <si>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</si>
  <si>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</si>
  <si>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</si>
  <si>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</si>
  <si>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</si>
  <si>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</si>
  <si>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</si>
  <si>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</si>
  <si>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</si>
  <si>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</si>
  <si>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</si>
  <si>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</si>
  <si>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</si>
  <si>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</si>
  <si>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</si>
  <si>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</si>
  <si>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</si>
  <si>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</si>
  <si>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</si>
  <si>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</si>
  <si>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</si>
  <si>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</si>
  <si>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</si>
  <si>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</si>
  <si>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</si>
  <si>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</si>
  <si>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</si>
  <si>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</si>
  <si>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</si>
  <si>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</si>
  <si>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</si>
  <si>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</si>
  <si>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</si>
  <si>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</si>
  <si>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</si>
  <si>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</si>
  <si>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</si>
  <si>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</si>
  <si>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</si>
  <si>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</si>
  <si>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</si>
  <si>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</si>
  <si>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</si>
  <si>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</si>
  <si>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</si>
  <si>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</si>
  <si>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</si>
  <si>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</si>
  <si>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</si>
  <si>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</si>
  <si>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</si>
  <si>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</si>
  <si>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</si>
  <si>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</si>
  <si>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</si>
  <si>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 xml:space="preserve">  АО "Чукотэнерго"</t>
    </r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</si>
  <si>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</si>
  <si>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</si>
  <si>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</si>
  <si>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</si>
  <si>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Форма  17.  Отчет об исполнении основных этапов работ по инвестиционным проектам инвестиционной программы (квартальный)</t>
  </si>
  <si>
    <t>Строительство двух одноцепных ВЛ 110 кВ Певек-Билибино (этап строительства №2)</t>
  </si>
  <si>
    <t>Газификация Анадырской ТЭЦ (2 этап)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</si>
  <si>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</si>
  <si>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</si>
  <si>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</si>
  <si>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</si>
  <si>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</si>
  <si>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K_524-АТ-30_1</t>
  </si>
  <si>
    <t>K_524-ЭГ-41</t>
  </si>
  <si>
    <t>1.2.3.3</t>
  </si>
  <si>
    <t>1.2.7</t>
  </si>
  <si>
    <t>1.3.2.2</t>
  </si>
  <si>
    <t>K_524-ИА-н-06</t>
  </si>
  <si>
    <t>Строительство здания гаража на 6 машиномест Эгвекинотской ГРЭС (400 кв/м)</t>
  </si>
  <si>
    <t>F_524-ЭГ-11</t>
  </si>
  <si>
    <t>Приобретение вакуумного выключателя 6 кВ ВВ/TEL для нужд Эгвекинотской ГРЭС в количестве 5 шт.</t>
  </si>
  <si>
    <t>K_524-ЭГ-н-65</t>
  </si>
  <si>
    <t>Наименование инвестиционного проекта (группы инвестиционных проектов)</t>
  </si>
  <si>
    <t>Реконструкция системы возбуждения турбогенераторов филиала Чаунская ТЭЦ, с разработкой проекта</t>
  </si>
  <si>
    <t>K_524-ЧТ-29</t>
  </si>
  <si>
    <t>Модернизация топливоподачи котлоагрегатов Эгвекинотской ГРЭС ст. №3,4 (монтаж АСУ ТП топливными трактами)</t>
  </si>
  <si>
    <t>K_524-ЭГ-03</t>
  </si>
  <si>
    <t>Приобретение спектрофотометра для нужд ОП Анадырская ТЭЦ в кол. 2 шт.</t>
  </si>
  <si>
    <t>K_524-АТ-н-65</t>
  </si>
  <si>
    <t>Приобретение анализатора влажности угля для нужд филиала Эгвекинотская ГРЭС в кол. 1 шт.</t>
  </si>
  <si>
    <t>K_524-ЭГ-н-72</t>
  </si>
  <si>
    <t>Приобретение персонального компьютера для нужд исполнительного аппарата АО "Чукотэнерго" в кол. 1 шт.</t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</si>
  <si>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</si>
  <si>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</si>
  <si>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</si>
  <si>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</si>
  <si>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</si>
  <si>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t>нд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</si>
  <si>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1 квартал  2021  </t>
    </r>
    <r>
      <rPr>
        <b/>
        <sz val="14"/>
        <rFont val="Times New Roman"/>
        <family val="1"/>
        <charset val="204"/>
      </rPr>
      <t>года</t>
    </r>
  </si>
  <si>
    <t>Финансирование капитальных вложений 2021 год, млн рублей (с НДС)</t>
  </si>
  <si>
    <t>Освоение капитальных вложений   2021 год, млн рублей (без НДС)</t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</si>
  <si>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</si>
  <si>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</si>
  <si>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</si>
  <si>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</si>
  <si>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</si>
  <si>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</si>
  <si>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</si>
  <si>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</si>
  <si>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</si>
  <si>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</si>
  <si>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</si>
  <si>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</si>
  <si>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</si>
  <si>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</si>
  <si>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</si>
  <si>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</si>
  <si>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</si>
  <si>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</si>
  <si>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</si>
  <si>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</si>
  <si>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</si>
  <si>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</si>
  <si>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</si>
  <si>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</si>
  <si>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</si>
  <si>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</si>
  <si>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</si>
  <si>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</si>
  <si>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</si>
  <si>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</si>
  <si>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</si>
  <si>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</si>
  <si>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</si>
  <si>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</si>
  <si>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</si>
  <si>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</si>
  <si>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</si>
  <si>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</si>
  <si>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</si>
  <si>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</si>
  <si>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</si>
  <si>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</si>
  <si>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</si>
  <si>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</si>
  <si>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микроампервольтметра М2042,  для нужд филиала Чаунская ТЭЦ в кол. 1 шт.</t>
  </si>
  <si>
    <t>L_524-ЧТ-н-50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</si>
  <si>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</si>
  <si>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</si>
  <si>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</si>
  <si>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</si>
  <si>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</si>
  <si>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</si>
  <si>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</si>
  <si>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</si>
  <si>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</si>
  <si>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</si>
  <si>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</si>
  <si>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</si>
  <si>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серверного оборудования для нужд филиалов и исполнительного аппарата АО "Чукотэнерго" в кол. 4 шт.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</si>
  <si>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</si>
  <si>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</si>
  <si>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К_524-ИА-2020-н-03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</si>
  <si>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</si>
  <si>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</si>
  <si>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rFont val="Times New Roman"/>
        <family val="1"/>
        <charset val="204"/>
      </rPr>
      <t>субъекта Российской Федерации всего, в том числе:</t>
    </r>
  </si>
  <si>
    <t>Модернизация системы возбуждения турбогенератора ст. №3 Эгвекинотской ГРЭС</t>
  </si>
  <si>
    <t>K_524-ЭГ-38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</si>
  <si>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2021  </t>
    </r>
    <r>
      <rPr>
        <b/>
        <sz val="14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</si>
</sst>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0.000000000"/>
    <numFmt numFmtId="169" formatCode="#,##0.00,"/>
    <numFmt numFmtId="170" formatCode="0.0000000000"/>
    <numFmt numFmtId="171" formatCode="0.00000000000"/>
    <numFmt numFmtId="172" formatCode="0.0000000000000"/>
    <numFmt numFmtId="173" formatCode="0.0000000"/>
    <numFmt numFmtId="174" formatCode="#,##0.0000000000"/>
    <numFmt numFmtId="175" formatCode="0.00000000000000000"/>
    <numFmt numFmtId="176" formatCode="0.00000000"/>
    <numFmt numFmtId="177" formatCode="0.000"/>
    <numFmt numFmtId="178" formatCode="_-* #,##0_р_._-;\-* #,##0_р_._-;_-* &quot;-&quot;_р_._-;_-@_-"/>
    <numFmt numFmtId="179" formatCode="_-* #,##0.00&quot;р.&quot;_-;\-* #,##0.00&quot;р.&quot;_-;_-* &quot;-&quot;??&quot;р.&quot;_-;_-@_-"/>
    <numFmt numFmtId="180" formatCode="0.0"/>
    <numFmt numFmtId="181" formatCode="_-* #,##0.00_-;_-* #,##0.00\-;_-* &quot;-&quot;??_-;_-@_-"/>
    <numFmt numFmtId="182" formatCode="_-* #,##0_$_-;\-* #,##0_$_-;_-* &quot;-&quot;_$_-;_-@_-"/>
    <numFmt numFmtId="183" formatCode="_-* #,##0.00_$_-;\-* #,##0.00_$_-;_-* &quot;-&quot;??_$_-;_-@_-"/>
    <numFmt numFmtId="184" formatCode="&quot;$&quot;#,##0_);[Red]\(&quot;$&quot;#,##0\)"/>
    <numFmt numFmtId="185" formatCode="_-* #,##0.00&quot;$&quot;_-;\-* #,##0.00&quot;$&quot;_-;_-* &quot;-&quot;??&quot;$&quot;_-;_-@_-"/>
    <numFmt numFmtId="186" formatCode="General_)"/>
    <numFmt numFmtId="187" formatCode="#,##0.00000000000"/>
  </numFmts>
  <fonts count="7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8"/>
      <name val="News Gothic MT"/>
      <charset val="204"/>
    </font>
    <font>
      <sz val="8"/>
      <name val="News Gothic MT"/>
      <charset val="204"/>
    </font>
    <font>
      <i/>
      <sz val="12"/>
      <name val="News Gothic MT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2"/>
      <name val="News Gothic MT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rgb="FF000000"/>
      <name val="Calibri"/>
      <family val="2"/>
      <scheme val="minor"/>
    </font>
    <font>
      <sz val="10"/>
      <name val="Times New Roman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</borders>
  <cellStyleXfs count="490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7" fillId="0" borderId="0"/>
    <xf numFmtId="0" fontId="30" fillId="0" borderId="0"/>
    <xf numFmtId="0" fontId="30" fillId="0" borderId="0"/>
    <xf numFmtId="164" fontId="7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0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8" fillId="0" borderId="0"/>
    <xf numFmtId="0" fontId="40" fillId="0" borderId="0"/>
    <xf numFmtId="0" fontId="40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48" fillId="0" borderId="0"/>
    <xf numFmtId="0" fontId="27" fillId="0" borderId="0"/>
    <xf numFmtId="164" fontId="27" fillId="0" borderId="0" applyFont="0" applyFill="0" applyBorder="0" applyAlignment="0" applyProtection="0"/>
    <xf numFmtId="0" fontId="49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40" fillId="0" borderId="0"/>
    <xf numFmtId="0" fontId="48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38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7" fillId="0" borderId="0"/>
    <xf numFmtId="0" fontId="38" fillId="0" borderId="0"/>
    <xf numFmtId="0" fontId="51" fillId="0" borderId="0"/>
    <xf numFmtId="0" fontId="27" fillId="0" borderId="0"/>
    <xf numFmtId="0" fontId="38" fillId="0" borderId="0"/>
    <xf numFmtId="0" fontId="38" fillId="0" borderId="0"/>
    <xf numFmtId="0" fontId="27" fillId="0" borderId="0"/>
    <xf numFmtId="0" fontId="27" fillId="0" borderId="0"/>
    <xf numFmtId="179" fontId="52" fillId="0" borderId="0">
      <protection locked="0"/>
    </xf>
    <xf numFmtId="179" fontId="52" fillId="0" borderId="0">
      <protection locked="0"/>
    </xf>
    <xf numFmtId="181" fontId="27" fillId="0" borderId="0">
      <protection locked="0"/>
    </xf>
    <xf numFmtId="181" fontId="27" fillId="0" borderId="0">
      <protection locked="0"/>
    </xf>
    <xf numFmtId="179" fontId="52" fillId="0" borderId="0">
      <protection locked="0"/>
    </xf>
    <xf numFmtId="181" fontId="27" fillId="0" borderId="0">
      <protection locked="0"/>
    </xf>
    <xf numFmtId="0" fontId="52" fillId="0" borderId="18">
      <protection locked="0"/>
    </xf>
    <xf numFmtId="0" fontId="53" fillId="0" borderId="0">
      <protection locked="0"/>
    </xf>
    <xf numFmtId="0" fontId="53" fillId="0" borderId="0">
      <protection locked="0"/>
    </xf>
    <xf numFmtId="181" fontId="27" fillId="0" borderId="18">
      <protection locked="0"/>
    </xf>
    <xf numFmtId="182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4" fontId="54" fillId="0" borderId="0" applyFont="0" applyFill="0" applyBorder="0" applyAlignment="0" applyProtection="0"/>
    <xf numFmtId="185" fontId="3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/>
    <xf numFmtId="0" fontId="64" fillId="0" borderId="0" applyNumberFormat="0">
      <alignment horizontal="left"/>
    </xf>
    <xf numFmtId="186" fontId="65" fillId="0" borderId="19">
      <protection locked="0"/>
    </xf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86" fontId="69" fillId="26" borderId="19"/>
    <xf numFmtId="0" fontId="66" fillId="0" borderId="18" applyNumberFormat="0" applyFill="0" applyAlignment="0" applyProtection="0"/>
    <xf numFmtId="0" fontId="8" fillId="0" borderId="0"/>
    <xf numFmtId="0" fontId="8" fillId="0" borderId="0"/>
    <xf numFmtId="0" fontId="27" fillId="0" borderId="0"/>
    <xf numFmtId="0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36" fillId="0" borderId="0"/>
    <xf numFmtId="0" fontId="1" fillId="0" borderId="0"/>
    <xf numFmtId="0" fontId="1" fillId="0" borderId="0"/>
    <xf numFmtId="0" fontId="8" fillId="0" borderId="0"/>
    <xf numFmtId="180" fontId="70" fillId="27" borderId="17" applyNumberFormat="0" applyBorder="0" applyAlignment="0">
      <alignment vertical="center"/>
      <protection locked="0"/>
    </xf>
    <xf numFmtId="1" fontId="62" fillId="0" borderId="0" applyFill="0" applyBorder="0" applyAlignment="0" applyProtection="0"/>
    <xf numFmtId="178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2" fontId="66" fillId="0" borderId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9" fontId="52" fillId="0" borderId="0">
      <protection locked="0"/>
    </xf>
    <xf numFmtId="0" fontId="48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8" fillId="0" borderId="0"/>
    <xf numFmtId="0" fontId="48" fillId="0" borderId="0"/>
    <xf numFmtId="0" fontId="48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7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2" fillId="0" borderId="0"/>
    <xf numFmtId="0" fontId="1" fillId="0" borderId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44" fontId="1" fillId="0" borderId="0" applyFont="0" applyFill="0" applyBorder="0" applyAlignment="0" applyProtection="0"/>
    <xf numFmtId="179" fontId="73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0" fontId="4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48" fillId="0" borderId="0"/>
    <xf numFmtId="0" fontId="48" fillId="0" borderId="0"/>
    <xf numFmtId="164" fontId="27" fillId="0" borderId="0" applyFont="0" applyFill="0" applyBorder="0" applyAlignment="0" applyProtection="0"/>
    <xf numFmtId="0" fontId="49" fillId="0" borderId="0"/>
    <xf numFmtId="0" fontId="1" fillId="0" borderId="0"/>
    <xf numFmtId="0" fontId="48" fillId="0" borderId="0"/>
  </cellStyleXfs>
  <cellXfs count="147">
    <xf numFmtId="0" fontId="0" fillId="0" borderId="0" xfId="0"/>
    <xf numFmtId="0" fontId="8" fillId="0" borderId="0" xfId="37" applyFont="1" applyFill="1"/>
    <xf numFmtId="0" fontId="8" fillId="0" borderId="0" xfId="37" applyFont="1" applyFill="1" applyBorder="1"/>
    <xf numFmtId="0" fontId="9" fillId="0" borderId="0" xfId="37" applyFont="1" applyFill="1"/>
    <xf numFmtId="0" fontId="35" fillId="0" borderId="0" xfId="0" applyFont="1" applyFill="1" applyAlignment="1"/>
    <xf numFmtId="0" fontId="35" fillId="0" borderId="0" xfId="37" applyFont="1" applyFill="1" applyAlignment="1">
      <alignment wrapText="1"/>
    </xf>
    <xf numFmtId="0" fontId="8" fillId="0" borderId="0" xfId="0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8" fillId="0" borderId="0" xfId="0" applyFont="1" applyFill="1" applyAlignment="1"/>
    <xf numFmtId="0" fontId="34" fillId="0" borderId="0" xfId="55" applyFont="1" applyFill="1" applyAlignment="1">
      <alignment vertical="center"/>
    </xf>
    <xf numFmtId="0" fontId="9" fillId="0" borderId="0" xfId="0" applyFont="1" applyFill="1"/>
    <xf numFmtId="0" fontId="0" fillId="0" borderId="0" xfId="0" applyFill="1"/>
    <xf numFmtId="0" fontId="41" fillId="0" borderId="10" xfId="37" applyFont="1" applyFill="1" applyBorder="1" applyAlignment="1">
      <alignment horizontal="center" textRotation="90" wrapText="1"/>
    </xf>
    <xf numFmtId="0" fontId="32" fillId="0" borderId="0" xfId="55" applyFont="1" applyFill="1" applyAlignment="1">
      <alignment vertical="center"/>
    </xf>
    <xf numFmtId="0" fontId="29" fillId="0" borderId="0" xfId="55" applyFont="1" applyFill="1" applyAlignment="1">
      <alignment vertical="top"/>
    </xf>
    <xf numFmtId="0" fontId="42" fillId="0" borderId="0" xfId="37" applyFont="1" applyFill="1"/>
    <xf numFmtId="0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NumberFormat="1" applyFont="1" applyFill="1" applyBorder="1" applyAlignment="1">
      <alignment horizontal="center" vertical="center"/>
    </xf>
    <xf numFmtId="0" fontId="8" fillId="0" borderId="0" xfId="37" applyNumberFormat="1" applyFont="1" applyFill="1"/>
    <xf numFmtId="170" fontId="8" fillId="0" borderId="0" xfId="37" applyNumberFormat="1" applyFont="1" applyFill="1"/>
    <xf numFmtId="0" fontId="35" fillId="0" borderId="0" xfId="0" applyFont="1" applyFill="1" applyAlignment="1">
      <alignment horizontal="center"/>
    </xf>
    <xf numFmtId="0" fontId="35" fillId="0" borderId="0" xfId="37" applyFont="1" applyFill="1" applyAlignment="1">
      <alignment horizontal="center" wrapText="1"/>
    </xf>
    <xf numFmtId="0" fontId="8" fillId="24" borderId="0" xfId="37" applyFont="1" applyFill="1"/>
    <xf numFmtId="0" fontId="9" fillId="24" borderId="10" xfId="37" applyNumberFormat="1" applyFont="1" applyFill="1" applyBorder="1" applyAlignment="1">
      <alignment horizontal="center" vertical="center"/>
    </xf>
    <xf numFmtId="2" fontId="8" fillId="24" borderId="13" xfId="0" applyNumberFormat="1" applyFont="1" applyFill="1" applyBorder="1" applyAlignment="1">
      <alignment horizontal="center" vertical="center" wrapText="1"/>
    </xf>
    <xf numFmtId="2" fontId="8" fillId="24" borderId="10" xfId="37" applyNumberFormat="1" applyFont="1" applyFill="1" applyBorder="1" applyAlignment="1">
      <alignment horizontal="center" vertical="center"/>
    </xf>
    <xf numFmtId="170" fontId="8" fillId="24" borderId="0" xfId="37" applyNumberFormat="1" applyFont="1" applyFill="1"/>
    <xf numFmtId="0" fontId="41" fillId="24" borderId="10" xfId="37" applyFont="1" applyFill="1" applyBorder="1" applyAlignment="1">
      <alignment horizontal="center" textRotation="90" wrapText="1"/>
    </xf>
    <xf numFmtId="2" fontId="35" fillId="0" borderId="0" xfId="0" applyNumberFormat="1" applyFont="1" applyFill="1" applyAlignment="1">
      <alignment horizontal="center"/>
    </xf>
    <xf numFmtId="168" fontId="8" fillId="0" borderId="0" xfId="0" applyNumberFormat="1" applyFont="1" applyFill="1"/>
    <xf numFmtId="2" fontId="35" fillId="0" borderId="0" xfId="37" applyNumberFormat="1" applyFont="1" applyFill="1" applyAlignment="1">
      <alignment horizontal="center" wrapText="1"/>
    </xf>
    <xf numFmtId="2" fontId="8" fillId="0" borderId="0" xfId="0" applyNumberFormat="1" applyFont="1" applyFill="1"/>
    <xf numFmtId="168" fontId="35" fillId="0" borderId="0" xfId="37" applyNumberFormat="1" applyFont="1" applyFill="1" applyAlignment="1">
      <alignment horizontal="center" wrapText="1"/>
    </xf>
    <xf numFmtId="170" fontId="35" fillId="0" borderId="0" xfId="0" applyNumberFormat="1" applyFont="1" applyFill="1" applyAlignment="1">
      <alignment horizontal="center"/>
    </xf>
    <xf numFmtId="2" fontId="42" fillId="0" borderId="0" xfId="37" applyNumberFormat="1" applyFont="1" applyFill="1"/>
    <xf numFmtId="171" fontId="8" fillId="0" borderId="0" xfId="0" applyNumberFormat="1" applyFont="1" applyFill="1"/>
    <xf numFmtId="2" fontId="8" fillId="0" borderId="0" xfId="37" applyNumberFormat="1" applyFont="1" applyFill="1"/>
    <xf numFmtId="172" fontId="8" fillId="0" borderId="0" xfId="37" applyNumberFormat="1" applyFont="1" applyFill="1"/>
    <xf numFmtId="0" fontId="35" fillId="0" borderId="0" xfId="0" applyFont="1" applyFill="1" applyAlignment="1">
      <alignment horizontal="center"/>
    </xf>
    <xf numFmtId="0" fontId="35" fillId="0" borderId="0" xfId="37" applyFont="1" applyFill="1" applyAlignment="1">
      <alignment horizontal="center" wrapText="1"/>
    </xf>
    <xf numFmtId="2" fontId="35" fillId="0" borderId="0" xfId="0" applyNumberFormat="1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44" fillId="0" borderId="0" xfId="37" applyFont="1" applyFill="1"/>
    <xf numFmtId="0" fontId="45" fillId="0" borderId="0" xfId="37" applyFont="1" applyFill="1" applyAlignment="1">
      <alignment horizontal="center" wrapText="1"/>
    </xf>
    <xf numFmtId="0" fontId="44" fillId="24" borderId="0" xfId="37" applyFont="1" applyFill="1"/>
    <xf numFmtId="0" fontId="44" fillId="0" borderId="0" xfId="0" applyFont="1" applyFill="1"/>
    <xf numFmtId="0" fontId="45" fillId="0" borderId="0" xfId="0" applyFont="1" applyFill="1" applyAlignment="1">
      <alignment horizontal="center"/>
    </xf>
    <xf numFmtId="171" fontId="8" fillId="0" borderId="0" xfId="37" applyNumberFormat="1" applyFont="1" applyFill="1"/>
    <xf numFmtId="173" fontId="8" fillId="0" borderId="0" xfId="37" applyNumberFormat="1" applyFont="1" applyFill="1"/>
    <xf numFmtId="2" fontId="9" fillId="24" borderId="10" xfId="37" applyNumberFormat="1" applyFont="1" applyFill="1" applyBorder="1" applyAlignment="1">
      <alignment horizontal="center" vertical="center"/>
    </xf>
    <xf numFmtId="170" fontId="9" fillId="24" borderId="0" xfId="37" applyNumberFormat="1" applyFont="1" applyFill="1"/>
    <xf numFmtId="2" fontId="9" fillId="24" borderId="13" xfId="0" applyNumberFormat="1" applyFont="1" applyFill="1" applyBorder="1" applyAlignment="1">
      <alignment horizontal="center" vertical="center" wrapText="1"/>
    </xf>
    <xf numFmtId="49" fontId="9" fillId="24" borderId="10" xfId="55" applyNumberFormat="1" applyFont="1" applyFill="1" applyBorder="1" applyAlignment="1">
      <alignment horizontal="center" vertical="center"/>
    </xf>
    <xf numFmtId="0" fontId="9" fillId="24" borderId="10" xfId="55" applyFont="1" applyFill="1" applyBorder="1" applyAlignment="1">
      <alignment horizontal="center" vertical="center" wrapText="1"/>
    </xf>
    <xf numFmtId="49" fontId="9" fillId="24" borderId="13" xfId="55" applyNumberFormat="1" applyFont="1" applyFill="1" applyBorder="1" applyAlignment="1">
      <alignment horizontal="center" vertical="center"/>
    </xf>
    <xf numFmtId="0" fontId="9" fillId="24" borderId="13" xfId="55" applyFont="1" applyFill="1" applyBorder="1" applyAlignment="1">
      <alignment horizontal="center" vertical="center" wrapText="1"/>
    </xf>
    <xf numFmtId="0" fontId="47" fillId="24" borderId="10" xfId="55" applyFont="1" applyFill="1" applyBorder="1" applyAlignment="1">
      <alignment horizontal="center" vertical="center" wrapText="1"/>
    </xf>
    <xf numFmtId="49" fontId="9" fillId="24" borderId="10" xfId="55" applyNumberFormat="1" applyFont="1" applyFill="1" applyBorder="1" applyAlignment="1">
      <alignment horizontal="center" vertical="center" wrapText="1"/>
    </xf>
    <xf numFmtId="175" fontId="50" fillId="0" borderId="0" xfId="37" applyNumberFormat="1" applyFont="1" applyFill="1"/>
    <xf numFmtId="174" fontId="8" fillId="0" borderId="0" xfId="37" applyNumberFormat="1" applyFont="1" applyFill="1"/>
    <xf numFmtId="170" fontId="9" fillId="24" borderId="10" xfId="37" applyNumberFormat="1" applyFont="1" applyFill="1" applyBorder="1" applyAlignment="1">
      <alignment horizontal="center" vertical="center" wrapText="1"/>
    </xf>
    <xf numFmtId="168" fontId="8" fillId="0" borderId="0" xfId="37" applyNumberFormat="1" applyFont="1" applyFill="1"/>
    <xf numFmtId="170" fontId="44" fillId="0" borderId="0" xfId="0" applyNumberFormat="1" applyFont="1" applyFill="1"/>
    <xf numFmtId="168" fontId="35" fillId="0" borderId="0" xfId="0" applyNumberFormat="1" applyFont="1" applyFill="1" applyAlignment="1">
      <alignment horizontal="center"/>
    </xf>
    <xf numFmtId="0" fontId="8" fillId="24" borderId="0" xfId="37" applyFont="1" applyFill="1"/>
    <xf numFmtId="2" fontId="8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9" fillId="24" borderId="10" xfId="0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167" fontId="9" fillId="24" borderId="10" xfId="0" applyNumberFormat="1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/>
    </xf>
    <xf numFmtId="0" fontId="8" fillId="24" borderId="10" xfId="0" applyFont="1" applyFill="1" applyBorder="1" applyAlignment="1">
      <alignment vertical="center" wrapText="1"/>
    </xf>
    <xf numFmtId="0" fontId="29" fillId="24" borderId="10" xfId="0" applyFont="1" applyFill="1" applyBorder="1" applyAlignment="1">
      <alignment vertical="center" wrapText="1"/>
    </xf>
    <xf numFmtId="0" fontId="8" fillId="24" borderId="13" xfId="0" applyFont="1" applyFill="1" applyBorder="1" applyAlignment="1">
      <alignment horizontal="center" vertical="center" wrapText="1"/>
    </xf>
    <xf numFmtId="0" fontId="31" fillId="24" borderId="10" xfId="0" applyFont="1" applyFill="1" applyBorder="1" applyAlignment="1">
      <alignment horizontal="left" vertical="center" wrapText="1"/>
    </xf>
    <xf numFmtId="0" fontId="8" fillId="24" borderId="10" xfId="0" applyFont="1" applyFill="1" applyBorder="1" applyAlignment="1">
      <alignment horizontal="left"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8" fillId="24" borderId="10" xfId="55" applyFont="1" applyFill="1" applyBorder="1" applyAlignment="1">
      <alignment horizontal="left" vertical="center" wrapText="1"/>
    </xf>
    <xf numFmtId="49" fontId="29" fillId="24" borderId="10" xfId="55" applyNumberFormat="1" applyFont="1" applyFill="1" applyBorder="1" applyAlignment="1">
      <alignment horizontal="center" vertical="center"/>
    </xf>
    <xf numFmtId="0" fontId="9" fillId="24" borderId="0" xfId="37" applyFont="1" applyFill="1"/>
    <xf numFmtId="2" fontId="8" fillId="24" borderId="10" xfId="37" applyNumberFormat="1" applyFont="1" applyFill="1" applyBorder="1" applyAlignment="1">
      <alignment horizontal="center" vertical="center" wrapText="1"/>
    </xf>
    <xf numFmtId="4" fontId="8" fillId="24" borderId="10" xfId="110" applyNumberFormat="1" applyFont="1" applyFill="1" applyBorder="1" applyAlignment="1">
      <alignment horizontal="center" vertical="center" wrapText="1"/>
    </xf>
    <xf numFmtId="1" fontId="31" fillId="24" borderId="10" xfId="111" applyNumberFormat="1" applyFont="1" applyFill="1" applyBorder="1" applyAlignment="1">
      <alignment horizontal="center" vertical="center" wrapText="1"/>
    </xf>
    <xf numFmtId="169" fontId="8" fillId="24" borderId="10" xfId="109" applyNumberFormat="1" applyFont="1" applyFill="1" applyBorder="1" applyAlignment="1">
      <alignment horizontal="center" vertical="center"/>
    </xf>
    <xf numFmtId="1" fontId="8" fillId="24" borderId="12" xfId="111" applyNumberFormat="1" applyFont="1" applyFill="1" applyBorder="1" applyAlignment="1">
      <alignment horizontal="left" vertical="center" wrapText="1"/>
    </xf>
    <xf numFmtId="1" fontId="8" fillId="24" borderId="10" xfId="111" applyNumberFormat="1" applyFont="1" applyFill="1" applyBorder="1" applyAlignment="1">
      <alignment horizontal="center" vertical="center" wrapText="1"/>
    </xf>
    <xf numFmtId="1" fontId="8" fillId="24" borderId="10" xfId="111" applyNumberFormat="1" applyFont="1" applyFill="1" applyBorder="1" applyAlignment="1">
      <alignment horizontal="left" vertical="center" wrapText="1"/>
    </xf>
    <xf numFmtId="173" fontId="35" fillId="0" borderId="0" xfId="0" applyNumberFormat="1" applyFont="1" applyFill="1" applyAlignment="1">
      <alignment horizontal="center"/>
    </xf>
    <xf numFmtId="176" fontId="35" fillId="0" borderId="0" xfId="0" applyNumberFormat="1" applyFont="1" applyFill="1" applyAlignment="1">
      <alignment horizontal="center"/>
    </xf>
    <xf numFmtId="187" fontId="8" fillId="0" borderId="0" xfId="0" applyNumberFormat="1" applyFont="1" applyFill="1"/>
    <xf numFmtId="49" fontId="8" fillId="24" borderId="10" xfId="55" applyNumberFormat="1" applyFont="1" applyFill="1" applyBorder="1" applyAlignment="1">
      <alignment horizontal="center" vertical="center"/>
    </xf>
    <xf numFmtId="168" fontId="9" fillId="24" borderId="10" xfId="37" applyNumberFormat="1" applyFont="1" applyFill="1" applyBorder="1" applyAlignment="1">
      <alignment horizontal="center" vertical="center" wrapText="1"/>
    </xf>
    <xf numFmtId="177" fontId="9" fillId="24" borderId="10" xfId="37" applyNumberFormat="1" applyFont="1" applyFill="1" applyBorder="1" applyAlignment="1">
      <alignment horizontal="center" vertical="center" wrapText="1"/>
    </xf>
    <xf numFmtId="0" fontId="9" fillId="24" borderId="0" xfId="37" applyNumberFormat="1" applyFont="1" applyFill="1"/>
    <xf numFmtId="0" fontId="35" fillId="24" borderId="0" xfId="0" applyFont="1" applyFill="1" applyAlignment="1"/>
    <xf numFmtId="0" fontId="35" fillId="24" borderId="0" xfId="37" applyFont="1" applyFill="1" applyAlignment="1">
      <alignment wrapText="1"/>
    </xf>
    <xf numFmtId="0" fontId="46" fillId="24" borderId="0" xfId="55" applyFont="1" applyFill="1" applyAlignment="1">
      <alignment vertical="center"/>
    </xf>
    <xf numFmtId="0" fontId="9" fillId="24" borderId="0" xfId="55" applyFont="1" applyFill="1" applyAlignment="1">
      <alignment vertical="center"/>
    </xf>
    <xf numFmtId="0" fontId="39" fillId="24" borderId="0" xfId="55" applyFont="1" applyFill="1" applyAlignment="1">
      <alignment vertical="center"/>
    </xf>
    <xf numFmtId="0" fontId="35" fillId="24" borderId="0" xfId="46" applyFont="1" applyFill="1" applyBorder="1" applyAlignment="1"/>
    <xf numFmtId="0" fontId="8" fillId="24" borderId="10" xfId="57" applyFont="1" applyFill="1" applyBorder="1" applyAlignment="1">
      <alignment horizontal="center" vertical="center" wrapText="1"/>
    </xf>
    <xf numFmtId="0" fontId="8" fillId="24" borderId="10" xfId="57" applyFont="1" applyFill="1" applyBorder="1" applyAlignment="1">
      <alignment horizontal="left" vertical="center" wrapText="1"/>
    </xf>
    <xf numFmtId="49" fontId="8" fillId="24" borderId="10" xfId="55" applyNumberFormat="1" applyFont="1" applyFill="1" applyBorder="1" applyAlignment="1">
      <alignment vertical="center" wrapText="1"/>
    </xf>
    <xf numFmtId="0" fontId="9" fillId="24" borderId="0" xfId="37" applyFont="1" applyFill="1" applyAlignment="1">
      <alignment horizontal="center" vertical="center"/>
    </xf>
    <xf numFmtId="0" fontId="8" fillId="24" borderId="10" xfId="55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wrapText="1"/>
    </xf>
    <xf numFmtId="0" fontId="35" fillId="0" borderId="0" xfId="0" applyFont="1" applyFill="1" applyAlignment="1">
      <alignment horizontal="center"/>
    </xf>
    <xf numFmtId="0" fontId="35" fillId="24" borderId="0" xfId="0" applyFont="1" applyFill="1" applyAlignment="1">
      <alignment horizontal="center"/>
    </xf>
    <xf numFmtId="0" fontId="35" fillId="25" borderId="0" xfId="0" applyFont="1" applyFill="1" applyAlignment="1">
      <alignment horizontal="center"/>
    </xf>
    <xf numFmtId="0" fontId="35" fillId="0" borderId="0" xfId="37" applyFont="1" applyFill="1" applyAlignment="1">
      <alignment horizontal="center" wrapText="1"/>
    </xf>
    <xf numFmtId="0" fontId="35" fillId="24" borderId="0" xfId="37" applyFont="1" applyFill="1" applyAlignment="1">
      <alignment horizontal="center" wrapText="1"/>
    </xf>
    <xf numFmtId="0" fontId="35" fillId="25" borderId="0" xfId="37" applyFont="1" applyFill="1" applyAlignment="1">
      <alignment horizontal="center" wrapText="1"/>
    </xf>
    <xf numFmtId="0" fontId="34" fillId="0" borderId="0" xfId="55" applyFont="1" applyFill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34" fillId="25" borderId="0" xfId="55" applyFont="1" applyFill="1" applyAlignment="1">
      <alignment horizontal="center" vertical="center"/>
    </xf>
    <xf numFmtId="0" fontId="29" fillId="0" borderId="0" xfId="55" applyFont="1" applyFill="1" applyAlignment="1">
      <alignment horizontal="center" vertical="top"/>
    </xf>
    <xf numFmtId="0" fontId="29" fillId="24" borderId="0" xfId="55" applyFont="1" applyFill="1" applyAlignment="1">
      <alignment horizontal="center" vertical="top"/>
    </xf>
    <xf numFmtId="0" fontId="29" fillId="25" borderId="0" xfId="55" applyFont="1" applyFill="1" applyAlignment="1">
      <alignment horizontal="center" vertical="top"/>
    </xf>
    <xf numFmtId="2" fontId="35" fillId="0" borderId="0" xfId="0" applyNumberFormat="1" applyFont="1" applyFill="1" applyAlignment="1">
      <alignment horizontal="center"/>
    </xf>
    <xf numFmtId="0" fontId="9" fillId="0" borderId="10" xfId="45" applyFont="1" applyFill="1" applyBorder="1" applyAlignment="1">
      <alignment horizontal="center" vertical="center" wrapText="1"/>
    </xf>
    <xf numFmtId="0" fontId="9" fillId="24" borderId="10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24" borderId="0" xfId="0" applyFont="1" applyFill="1" applyAlignment="1">
      <alignment horizontal="center"/>
    </xf>
    <xf numFmtId="0" fontId="8" fillId="25" borderId="0" xfId="0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5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25" borderId="16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168" fontId="35" fillId="0" borderId="11" xfId="37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70" fontId="8" fillId="0" borderId="0" xfId="0" applyNumberFormat="1" applyFont="1" applyFill="1"/>
  </cellXfs>
  <cellStyles count="490">
    <cellStyle name="_Copy of ДРСК_1" xfId="188"/>
    <cellStyle name="_АРМ  ДВЭУК ТС у нас" xfId="189"/>
    <cellStyle name="_АРМ_БП_АО Сахэнерго 1" xfId="190"/>
    <cellStyle name="_АРМ_БП_АО Сахэнерго под факт2004 г." xfId="191"/>
    <cellStyle name="_АРМ_БП_АО Сахэнерго утвержденный  Кср лик див" xfId="192"/>
    <cellStyle name="_АРМ_БП_АО-энерго_V41_обработан_06.05.2005" xfId="193"/>
    <cellStyle name="_БАЗА РЕАЛИСТИЧНЫЙ ПОСЛЕДНЯЯ 25.11" xfId="194"/>
    <cellStyle name="_Баланс  прогнозный 2 квартал" xfId="195"/>
    <cellStyle name="_Баланс 2005г прогнозный 2 квартал" xfId="196"/>
    <cellStyle name="_Книга1" xfId="197"/>
    <cellStyle name="_Корректировка инвестиц. программы (по 1-му полугодию)" xfId="198"/>
    <cellStyle name="_Корректировка инвестиц. программы по итогам 4 месяцев (2)" xfId="199"/>
    <cellStyle name="_ПГ ТР обор ПС" xfId="200"/>
    <cellStyle name="_Приложение 1 - ИПР 2010-2012 гг." xfId="201"/>
    <cellStyle name="_Приложение 1,2" xfId="202"/>
    <cellStyle name="_Приложение 7 к ППР  Расчет лимитов ДП умеренный вариант" xfId="203"/>
    <cellStyle name="_Прогноз на 2008 год 03.12." xfId="204"/>
    <cellStyle name="_ПФР 2005г" xfId="205"/>
    <cellStyle name="_Ремпрограмма ЦЭС на 2009г  март" xfId="206"/>
    <cellStyle name="_Таблица 1а" xfId="207"/>
    <cellStyle name="_ТЭП" xfId="208"/>
    <cellStyle name="_ТЭП, баланс, ремонтная программа, инвестиции, ПУИ, расчет дивидендов" xfId="209"/>
    <cellStyle name="_экслуатационные Сахэнерго 2005 корректировка" xfId="210"/>
    <cellStyle name="_Эксплуатационные для Е.Т. вредной но симпотишной" xfId="211"/>
    <cellStyle name="”€ќђќ‘ћ‚›‰" xfId="212"/>
    <cellStyle name="”€љ‘€ђћ‚ђќќ›‰" xfId="213"/>
    <cellStyle name="”ќђќ‘ћ‚›‰" xfId="214"/>
    <cellStyle name="”љ‘ђћ‚ђќќ›‰" xfId="215"/>
    <cellStyle name="„…ќ…†ќ›‰" xfId="216"/>
    <cellStyle name="„ђ’ђ" xfId="217"/>
    <cellStyle name="€’ћѓћ‚›‰" xfId="218"/>
    <cellStyle name="‡ђѓћ‹ћ‚ћљ1" xfId="219"/>
    <cellStyle name="‡ђѓћ‹ћ‚ћљ2" xfId="220"/>
    <cellStyle name="’ћѓћ‚›‰" xfId="221"/>
    <cellStyle name="20% - Акцент1" xfId="1" builtinId="30" customBuiltin="1"/>
    <cellStyle name="20% - Акцент1 2" xfId="60"/>
    <cellStyle name="20% — акцент1 2" xfId="276"/>
    <cellStyle name="20% - Акцент1 3" xfId="118"/>
    <cellStyle name="20% - Акцент2" xfId="2" builtinId="34" customBuiltin="1"/>
    <cellStyle name="20% - Акцент2 2" xfId="61"/>
    <cellStyle name="20% — акцент2 2" xfId="277"/>
    <cellStyle name="20% - Акцент2 3" xfId="119"/>
    <cellStyle name="20% - Акцент3" xfId="3" builtinId="38" customBuiltin="1"/>
    <cellStyle name="20% - Акцент3 2" xfId="62"/>
    <cellStyle name="20% — акцент3 2" xfId="278"/>
    <cellStyle name="20% - Акцент3 3" xfId="120"/>
    <cellStyle name="20% - Акцент4" xfId="4" builtinId="42" customBuiltin="1"/>
    <cellStyle name="20% - Акцент4 2" xfId="63"/>
    <cellStyle name="20% — акцент4 2" xfId="279"/>
    <cellStyle name="20% - Акцент4 3" xfId="121"/>
    <cellStyle name="20% - Акцент5" xfId="5" builtinId="46" customBuiltin="1"/>
    <cellStyle name="20% - Акцент5 2" xfId="64"/>
    <cellStyle name="20% — акцент5 2" xfId="280"/>
    <cellStyle name="20% - Акцент5 3" xfId="122"/>
    <cellStyle name="20% - Акцент6" xfId="6" builtinId="50" customBuiltin="1"/>
    <cellStyle name="20% - Акцент6 2" xfId="65"/>
    <cellStyle name="20% — акцент6 2" xfId="281"/>
    <cellStyle name="20% - Акцент6 3" xfId="123"/>
    <cellStyle name="40% - Акцент1" xfId="7" builtinId="31" customBuiltin="1"/>
    <cellStyle name="40% - Акцент1 2" xfId="66"/>
    <cellStyle name="40% — акцент1 2" xfId="282"/>
    <cellStyle name="40% - Акцент1 3" xfId="124"/>
    <cellStyle name="40% - Акцент2" xfId="8" builtinId="35" customBuiltin="1"/>
    <cellStyle name="40% - Акцент2 2" xfId="67"/>
    <cellStyle name="40% — акцент2 2" xfId="283"/>
    <cellStyle name="40% - Акцент2 3" xfId="125"/>
    <cellStyle name="40% - Акцент3" xfId="9" builtinId="39" customBuiltin="1"/>
    <cellStyle name="40% - Акцент3 2" xfId="68"/>
    <cellStyle name="40% — акцент3 2" xfId="284"/>
    <cellStyle name="40% - Акцент3 3" xfId="126"/>
    <cellStyle name="40% - Акцент4" xfId="10" builtinId="43" customBuiltin="1"/>
    <cellStyle name="40% - Акцент4 2" xfId="69"/>
    <cellStyle name="40% — акцент4 2" xfId="285"/>
    <cellStyle name="40% - Акцент4 3" xfId="127"/>
    <cellStyle name="40% - Акцент5" xfId="11" builtinId="47" customBuiltin="1"/>
    <cellStyle name="40% - Акцент5 2" xfId="70"/>
    <cellStyle name="40% — акцент5 2" xfId="286"/>
    <cellStyle name="40% - Акцент5 3" xfId="128"/>
    <cellStyle name="40% - Акцент6" xfId="12" builtinId="51" customBuiltin="1"/>
    <cellStyle name="40% - Акцент6 2" xfId="71"/>
    <cellStyle name="40% — акцент6 2" xfId="287"/>
    <cellStyle name="40% - Акцент6 3" xfId="129"/>
    <cellStyle name="60% - Акцент1" xfId="13" builtinId="32" customBuiltin="1"/>
    <cellStyle name="60% - Акцент1 2" xfId="72"/>
    <cellStyle name="60% — акцент1 2" xfId="288"/>
    <cellStyle name="60% - Акцент1 3" xfId="130"/>
    <cellStyle name="60% - Акцент2" xfId="14" builtinId="36" customBuiltin="1"/>
    <cellStyle name="60% - Акцент2 2" xfId="73"/>
    <cellStyle name="60% — акцент2 2" xfId="289"/>
    <cellStyle name="60% - Акцент2 3" xfId="131"/>
    <cellStyle name="60% - Акцент3" xfId="15" builtinId="40" customBuiltin="1"/>
    <cellStyle name="60% - Акцент3 2" xfId="74"/>
    <cellStyle name="60% — акцент3 2" xfId="290"/>
    <cellStyle name="60% - Акцент3 3" xfId="132"/>
    <cellStyle name="60% - Акцент4" xfId="16" builtinId="44" customBuiltin="1"/>
    <cellStyle name="60% - Акцент4 2" xfId="75"/>
    <cellStyle name="60% — акцент4 2" xfId="291"/>
    <cellStyle name="60% - Акцент4 3" xfId="133"/>
    <cellStyle name="60% - Акцент5" xfId="17" builtinId="48" customBuiltin="1"/>
    <cellStyle name="60% - Акцент5 2" xfId="76"/>
    <cellStyle name="60% — акцент5 2" xfId="292"/>
    <cellStyle name="60% - Акцент5 3" xfId="134"/>
    <cellStyle name="60% - Акцент6" xfId="18" builtinId="52" customBuiltin="1"/>
    <cellStyle name="60% - Акцент6 2" xfId="77"/>
    <cellStyle name="60% — акцент6 2" xfId="293"/>
    <cellStyle name="60% - Акцент6 3" xfId="135"/>
    <cellStyle name="Comma [0]_laroux" xfId="222"/>
    <cellStyle name="Comma_laroux" xfId="223"/>
    <cellStyle name="Currency [0]" xfId="224"/>
    <cellStyle name="Currency_laroux" xfId="225"/>
    <cellStyle name="F2" xfId="226"/>
    <cellStyle name="F3" xfId="227"/>
    <cellStyle name="F4" xfId="228"/>
    <cellStyle name="F5" xfId="229"/>
    <cellStyle name="F6" xfId="230"/>
    <cellStyle name="F7" xfId="231"/>
    <cellStyle name="F8" xfId="232"/>
    <cellStyle name="Normal" xfId="107"/>
    <cellStyle name="normal 10" xfId="274"/>
    <cellStyle name="Normal 11" xfId="272"/>
    <cellStyle name="Normal 12" xfId="271"/>
    <cellStyle name="Normal 13" xfId="273"/>
    <cellStyle name="Normal 14" xfId="484"/>
    <cellStyle name="Normal 15" xfId="485"/>
    <cellStyle name="Normal 16" xfId="170"/>
    <cellStyle name="Normal 17" xfId="489"/>
    <cellStyle name="Normal 2" xfId="78"/>
    <cellStyle name="Normal 3" xfId="169"/>
    <cellStyle name="Normal 3 2" xfId="266"/>
    <cellStyle name="Normal 4" xfId="113"/>
    <cellStyle name="Normal 4 2" xfId="477"/>
    <cellStyle name="normal 4 3" xfId="233"/>
    <cellStyle name="normal 5" xfId="268"/>
    <cellStyle name="normal 6" xfId="270"/>
    <cellStyle name="normal 7" xfId="267"/>
    <cellStyle name="normal 8" xfId="269"/>
    <cellStyle name="normal 9" xfId="275"/>
    <cellStyle name="Normal_Group structure 12m 2008" xfId="472"/>
    <cellStyle name="Normal1" xfId="234"/>
    <cellStyle name="Price_Body" xfId="235"/>
    <cellStyle name="Акцент1" xfId="19" builtinId="29" customBuiltin="1"/>
    <cellStyle name="Акцент1 2" xfId="79"/>
    <cellStyle name="Акцент1 3" xfId="136"/>
    <cellStyle name="Акцент2" xfId="20" builtinId="33" customBuiltin="1"/>
    <cellStyle name="Акцент2 2" xfId="80"/>
    <cellStyle name="Акцент2 3" xfId="137"/>
    <cellStyle name="Акцент3" xfId="21" builtinId="37" customBuiltin="1"/>
    <cellStyle name="Акцент3 2" xfId="81"/>
    <cellStyle name="Акцент3 3" xfId="138"/>
    <cellStyle name="Акцент4" xfId="22" builtinId="41" customBuiltin="1"/>
    <cellStyle name="Акцент4 2" xfId="82"/>
    <cellStyle name="Акцент4 3" xfId="139"/>
    <cellStyle name="Акцент5" xfId="23" builtinId="45" customBuiltin="1"/>
    <cellStyle name="Акцент5 2" xfId="83"/>
    <cellStyle name="Акцент5 3" xfId="140"/>
    <cellStyle name="Акцент6" xfId="24" builtinId="49" customBuiltin="1"/>
    <cellStyle name="Акцент6 2" xfId="84"/>
    <cellStyle name="Акцент6 3" xfId="141"/>
    <cellStyle name="Беззащитный" xfId="236"/>
    <cellStyle name="Ввод " xfId="25" builtinId="20" customBuiltin="1"/>
    <cellStyle name="Ввод  2" xfId="85"/>
    <cellStyle name="Ввод  3" xfId="142"/>
    <cellStyle name="Вывод" xfId="26" builtinId="21" customBuiltin="1"/>
    <cellStyle name="Вывод 2" xfId="86"/>
    <cellStyle name="Вывод 3" xfId="143"/>
    <cellStyle name="Вычисление" xfId="27" builtinId="22" customBuiltin="1"/>
    <cellStyle name="Вычисление 2" xfId="87"/>
    <cellStyle name="Вычисление 3" xfId="144"/>
    <cellStyle name="ДАТА" xfId="237"/>
    <cellStyle name="Денежный 2" xfId="473"/>
    <cellStyle name="Денежный 3" xfId="474"/>
    <cellStyle name="Заголовок 1" xfId="28" builtinId="16" customBuiltin="1"/>
    <cellStyle name="Заголовок 1 2" xfId="88"/>
    <cellStyle name="Заголовок 1 3" xfId="145"/>
    <cellStyle name="Заголовок 2" xfId="29" builtinId="17" customBuiltin="1"/>
    <cellStyle name="Заголовок 2 2" xfId="89"/>
    <cellStyle name="Заголовок 2 3" xfId="146"/>
    <cellStyle name="Заголовок 3" xfId="30" builtinId="18" customBuiltin="1"/>
    <cellStyle name="Заголовок 3 2" xfId="90"/>
    <cellStyle name="Заголовок 3 3" xfId="147"/>
    <cellStyle name="Заголовок 4" xfId="31" builtinId="19" customBuiltin="1"/>
    <cellStyle name="Заголовок 4 2" xfId="91"/>
    <cellStyle name="Заголовок 4 3" xfId="148"/>
    <cellStyle name="ЗАГОЛОВОК1" xfId="238"/>
    <cellStyle name="ЗАГОЛОВОК2" xfId="239"/>
    <cellStyle name="Защитный" xfId="240"/>
    <cellStyle name="Итог" xfId="32" builtinId="25" customBuiltin="1"/>
    <cellStyle name="Итог 2" xfId="92"/>
    <cellStyle name="Итог 3" xfId="149"/>
    <cellStyle name="ИТОГОВЫЙ" xfId="241"/>
    <cellStyle name="Контрольная ячейка" xfId="33" builtinId="23" customBuiltin="1"/>
    <cellStyle name="Контрольная ячейка 2" xfId="93"/>
    <cellStyle name="Контрольная ячейка 3" xfId="150"/>
    <cellStyle name="Название" xfId="34" builtinId="15" customBuiltin="1"/>
    <cellStyle name="Название 2" xfId="94"/>
    <cellStyle name="Название 3" xfId="151"/>
    <cellStyle name="Нейтральный" xfId="35" builtinId="28" customBuiltin="1"/>
    <cellStyle name="Нейтральный 2" xfId="95"/>
    <cellStyle name="Нейтральный 3" xfId="152"/>
    <cellStyle name="Обычный" xfId="0" builtinId="0"/>
    <cellStyle name="Обычный 10" xfId="461"/>
    <cellStyle name="Обычный 10 5" xfId="110"/>
    <cellStyle name="Обычный 10 5 2" xfId="464"/>
    <cellStyle name="Обычный 11" xfId="451"/>
    <cellStyle name="Обычный 12" xfId="109"/>
    <cellStyle name="Обычный 12 2" xfId="48"/>
    <cellStyle name="Обычный 13" xfId="471"/>
    <cellStyle name="Обычный 14" xfId="453"/>
    <cellStyle name="Обычный 2" xfId="36"/>
    <cellStyle name="Обычный 2 2" xfId="153"/>
    <cellStyle name="Обычный 2 26 2" xfId="294"/>
    <cellStyle name="Обычный 2 3" xfId="116"/>
    <cellStyle name="Обычный 2 3 2" xfId="242"/>
    <cellStyle name="Обычный 2 4" xfId="487"/>
    <cellStyle name="Обычный 27" xfId="108"/>
    <cellStyle name="Обычный 3" xfId="37"/>
    <cellStyle name="Обычный 3 2" xfId="57"/>
    <cellStyle name="Обычный 3 2 2" xfId="166"/>
    <cellStyle name="Обычный 3 2 2 2" xfId="49"/>
    <cellStyle name="Обычный 3 2 2 3" xfId="475"/>
    <cellStyle name="Обычный 3 2 3" xfId="117"/>
    <cellStyle name="Обычный 3 2 3 2" xfId="488"/>
    <cellStyle name="Обычный 3 2 4 2" xfId="463"/>
    <cellStyle name="Обычный 3 21" xfId="103"/>
    <cellStyle name="Обычный 3 4" xfId="243"/>
    <cellStyle name="Обычный 4" xfId="44"/>
    <cellStyle name="Обычный 4 2" xfId="56"/>
    <cellStyle name="Обычный 4 3" xfId="160"/>
    <cellStyle name="Обычный 4 4" xfId="114"/>
    <cellStyle name="Обычный 5" xfId="45"/>
    <cellStyle name="Обычный 5 2" xfId="245"/>
    <cellStyle name="Обычный 5 3" xfId="244"/>
    <cellStyle name="Обычный 6" xfId="47"/>
    <cellStyle name="Обычный 6 10" xfId="179"/>
    <cellStyle name="Обычный 6 11" xfId="171"/>
    <cellStyle name="Обычный 6 2" xfId="53"/>
    <cellStyle name="Обычный 6 2 10" xfId="457"/>
    <cellStyle name="Обычный 6 2 11" xfId="182"/>
    <cellStyle name="Обычный 6 2 12" xfId="174"/>
    <cellStyle name="Обычный 6 2 2" xfId="54"/>
    <cellStyle name="Обычный 6 2 2 10" xfId="183"/>
    <cellStyle name="Обычный 6 2 2 11" xfId="175"/>
    <cellStyle name="Обычный 6 2 2 2" xfId="165"/>
    <cellStyle name="Обычный 6 2 2 2 2" xfId="306"/>
    <cellStyle name="Обычный 6 2 2 2 2 2" xfId="310"/>
    <cellStyle name="Обычный 6 2 2 2 2 2 2" xfId="311"/>
    <cellStyle name="Обычный 6 2 2 2 2 2 3" xfId="312"/>
    <cellStyle name="Обычный 6 2 2 2 2 3" xfId="313"/>
    <cellStyle name="Обычный 6 2 2 2 2 4" xfId="314"/>
    <cellStyle name="Обычный 6 2 2 2 3" xfId="308"/>
    <cellStyle name="Обычный 6 2 2 2 3 2" xfId="315"/>
    <cellStyle name="Обычный 6 2 2 2 3 3" xfId="316"/>
    <cellStyle name="Обычный 6 2 2 2 4" xfId="317"/>
    <cellStyle name="Обычный 6 2 2 2 5" xfId="318"/>
    <cellStyle name="Обычный 6 2 2 2 6" xfId="185"/>
    <cellStyle name="Обычный 6 2 2 2 7" xfId="248"/>
    <cellStyle name="Обычный 6 2 2 3" xfId="302"/>
    <cellStyle name="Обычный 6 2 2 3 2" xfId="319"/>
    <cellStyle name="Обычный 6 2 2 3 2 2" xfId="320"/>
    <cellStyle name="Обычный 6 2 2 3 2 3" xfId="321"/>
    <cellStyle name="Обычный 6 2 2 3 3" xfId="322"/>
    <cellStyle name="Обычный 6 2 2 3 4" xfId="323"/>
    <cellStyle name="Обычный 6 2 2 4" xfId="299"/>
    <cellStyle name="Обычный 6 2 2 4 2" xfId="324"/>
    <cellStyle name="Обычный 6 2 2 4 2 2" xfId="325"/>
    <cellStyle name="Обычный 6 2 2 4 2 3" xfId="326"/>
    <cellStyle name="Обычный 6 2 2 4 3" xfId="327"/>
    <cellStyle name="Обычный 6 2 2 4 4" xfId="328"/>
    <cellStyle name="Обычный 6 2 2 5" xfId="329"/>
    <cellStyle name="Обычный 6 2 2 5 2" xfId="330"/>
    <cellStyle name="Обычный 6 2 2 5 3" xfId="331"/>
    <cellStyle name="Обычный 6 2 2 6" xfId="332"/>
    <cellStyle name="Обычный 6 2 2 7" xfId="333"/>
    <cellStyle name="Обычный 6 2 2 8" xfId="334"/>
    <cellStyle name="Обычный 6 2 2 9" xfId="452"/>
    <cellStyle name="Обычный 6 2 3" xfId="102"/>
    <cellStyle name="Обычный 6 2 3 10" xfId="186"/>
    <cellStyle name="Обычный 6 2 3 11" xfId="177"/>
    <cellStyle name="Обычный 6 2 3 2" xfId="168"/>
    <cellStyle name="Обычный 6 2 3 2 2" xfId="305"/>
    <cellStyle name="Обычный 6 2 3 2 2 2" xfId="335"/>
    <cellStyle name="Обычный 6 2 3 2 2 2 2" xfId="336"/>
    <cellStyle name="Обычный 6 2 3 2 2 2 3" xfId="337"/>
    <cellStyle name="Обычный 6 2 3 2 2 3" xfId="338"/>
    <cellStyle name="Обычный 6 2 3 2 2 4" xfId="339"/>
    <cellStyle name="Обычный 6 2 3 2 3" xfId="307"/>
    <cellStyle name="Обычный 6 2 3 2 3 2" xfId="340"/>
    <cellStyle name="Обычный 6 2 3 2 3 3" xfId="341"/>
    <cellStyle name="Обычный 6 2 3 2 4" xfId="342"/>
    <cellStyle name="Обычный 6 2 3 2 5" xfId="343"/>
    <cellStyle name="Обычный 6 2 3 2 6" xfId="482"/>
    <cellStyle name="Обычный 6 2 3 2 7" xfId="249"/>
    <cellStyle name="Обычный 6 2 3 3" xfId="303"/>
    <cellStyle name="Обычный 6 2 3 3 2" xfId="344"/>
    <cellStyle name="Обычный 6 2 3 3 2 2" xfId="345"/>
    <cellStyle name="Обычный 6 2 3 3 2 3" xfId="346"/>
    <cellStyle name="Обычный 6 2 3 3 3" xfId="347"/>
    <cellStyle name="Обычный 6 2 3 3 4" xfId="348"/>
    <cellStyle name="Обычный 6 2 3 4" xfId="301"/>
    <cellStyle name="Обычный 6 2 3 4 2" xfId="349"/>
    <cellStyle name="Обычный 6 2 3 4 2 2" xfId="350"/>
    <cellStyle name="Обычный 6 2 3 4 2 3" xfId="351"/>
    <cellStyle name="Обычный 6 2 3 4 3" xfId="352"/>
    <cellStyle name="Обычный 6 2 3 4 4" xfId="353"/>
    <cellStyle name="Обычный 6 2 3 5" xfId="354"/>
    <cellStyle name="Обычный 6 2 3 5 2" xfId="355"/>
    <cellStyle name="Обычный 6 2 3 5 3" xfId="356"/>
    <cellStyle name="Обычный 6 2 3 6" xfId="357"/>
    <cellStyle name="Обычный 6 2 3 7" xfId="358"/>
    <cellStyle name="Обычный 6 2 3 8" xfId="359"/>
    <cellStyle name="Обычный 6 2 3 9" xfId="459"/>
    <cellStyle name="Обычный 6 2 4" xfId="164"/>
    <cellStyle name="Обычный 6 2 4 2" xfId="360"/>
    <cellStyle name="Обычный 6 2 4 2 2" xfId="361"/>
    <cellStyle name="Обычный 6 2 4 2 3" xfId="362"/>
    <cellStyle name="Обычный 6 2 4 3" xfId="363"/>
    <cellStyle name="Обычный 6 2 4 4" xfId="364"/>
    <cellStyle name="Обычный 6 2 4 5" xfId="460"/>
    <cellStyle name="Обычный 6 2 4 6" xfId="178"/>
    <cellStyle name="Обычный 6 2 4 7" xfId="247"/>
    <cellStyle name="Обычный 6 2 5" xfId="298"/>
    <cellStyle name="Обычный 6 2 5 2" xfId="365"/>
    <cellStyle name="Обычный 6 2 5 2 2" xfId="366"/>
    <cellStyle name="Обычный 6 2 5 2 3" xfId="367"/>
    <cellStyle name="Обычный 6 2 5 3" xfId="368"/>
    <cellStyle name="Обычный 6 2 5 4" xfId="369"/>
    <cellStyle name="Обычный 6 2 5 5" xfId="462"/>
    <cellStyle name="Обычный 6 2 6" xfId="370"/>
    <cellStyle name="Обычный 6 2 6 2" xfId="371"/>
    <cellStyle name="Обычный 6 2 6 3" xfId="372"/>
    <cellStyle name="Обычный 6 2 6 4" xfId="470"/>
    <cellStyle name="Обычный 6 2 7" xfId="373"/>
    <cellStyle name="Обычный 6 2 8" xfId="374"/>
    <cellStyle name="Обычный 6 2 9" xfId="375"/>
    <cellStyle name="Обычный 6 3" xfId="161"/>
    <cellStyle name="Обычный 6 3 2" xfId="376"/>
    <cellStyle name="Обычный 6 3 2 2" xfId="377"/>
    <cellStyle name="Обычный 6 3 2 3" xfId="378"/>
    <cellStyle name="Обычный 6 3 3" xfId="379"/>
    <cellStyle name="Обычный 6 3 4" xfId="380"/>
    <cellStyle name="Обычный 6 3 5" xfId="467"/>
    <cellStyle name="Обычный 6 3 6" xfId="481"/>
    <cellStyle name="Обычный 6 3 7" xfId="250"/>
    <cellStyle name="Обычный 6 4" xfId="246"/>
    <cellStyle name="Обычный 6 4 2" xfId="381"/>
    <cellStyle name="Обычный 6 4 2 2" xfId="382"/>
    <cellStyle name="Обычный 6 4 2 3" xfId="383"/>
    <cellStyle name="Обычный 6 4 3" xfId="384"/>
    <cellStyle name="Обычный 6 4 4" xfId="385"/>
    <cellStyle name="Обычный 6 4 5" xfId="295"/>
    <cellStyle name="Обычный 6 5" xfId="386"/>
    <cellStyle name="Обычный 6 5 2" xfId="387"/>
    <cellStyle name="Обычный 6 5 3" xfId="388"/>
    <cellStyle name="Обычный 6 6" xfId="389"/>
    <cellStyle name="Обычный 6 7" xfId="390"/>
    <cellStyle name="Обычный 6 8" xfId="391"/>
    <cellStyle name="Обычный 6 9" xfId="454"/>
    <cellStyle name="Обычный 7" xfId="55"/>
    <cellStyle name="Обычный 7 2" xfId="59"/>
    <cellStyle name="Обычный 7 2 2" xfId="167"/>
    <cellStyle name="Обычный 7 2 2 2" xfId="392"/>
    <cellStyle name="Обычный 7 2 2 2 2" xfId="393"/>
    <cellStyle name="Обычный 7 2 2 2 3" xfId="394"/>
    <cellStyle name="Обычный 7 2 2 3" xfId="395"/>
    <cellStyle name="Обычный 7 2 2 4" xfId="396"/>
    <cellStyle name="Обычный 7 2 2 5" xfId="480"/>
    <cellStyle name="Обычный 7 2 2 6" xfId="253"/>
    <cellStyle name="Обычный 7 2 3" xfId="252"/>
    <cellStyle name="Обычный 7 2 3 2" xfId="397"/>
    <cellStyle name="Обычный 7 2 3 2 2" xfId="398"/>
    <cellStyle name="Обычный 7 2 3 2 3" xfId="399"/>
    <cellStyle name="Обычный 7 2 3 3" xfId="400"/>
    <cellStyle name="Обычный 7 2 3 4" xfId="401"/>
    <cellStyle name="Обычный 7 2 3 5" xfId="300"/>
    <cellStyle name="Обычный 7 2 4" xfId="402"/>
    <cellStyle name="Обычный 7 2 4 2" xfId="403"/>
    <cellStyle name="Обычный 7 2 4 3" xfId="404"/>
    <cellStyle name="Обычный 7 2 5" xfId="405"/>
    <cellStyle name="Обычный 7 2 6" xfId="406"/>
    <cellStyle name="Обычный 7 2 7" xfId="407"/>
    <cellStyle name="Обычный 7 2 8" xfId="184"/>
    <cellStyle name="Обычный 7 2 9" xfId="176"/>
    <cellStyle name="Обычный 7 3" xfId="251"/>
    <cellStyle name="Обычный 8" xfId="58"/>
    <cellStyle name="Обычный 8 2" xfId="255"/>
    <cellStyle name="Обычный 8 2 2" xfId="465"/>
    <cellStyle name="Обычный 8 3" xfId="254"/>
    <cellStyle name="Обычный 9" xfId="112"/>
    <cellStyle name="Обычный 9 2" xfId="304"/>
    <cellStyle name="Обычный 9 2 2" xfId="408"/>
    <cellStyle name="Обычный 9 2 2 2" xfId="409"/>
    <cellStyle name="Обычный 9 2 2 3" xfId="410"/>
    <cellStyle name="Обычный 9 2 2 4" xfId="411"/>
    <cellStyle name="Обычный 9 2 3" xfId="412"/>
    <cellStyle name="Обычный 9 2 4" xfId="413"/>
    <cellStyle name="Обычный 9 3" xfId="309"/>
    <cellStyle name="Обычный 9 3 2" xfId="414"/>
    <cellStyle name="Обычный 9 3 3" xfId="415"/>
    <cellStyle name="Обычный 9 3 4" xfId="416"/>
    <cellStyle name="Обычный 9 4" xfId="417"/>
    <cellStyle name="Обычный 9 5" xfId="418"/>
    <cellStyle name="Обычный 9 6" xfId="466"/>
    <cellStyle name="Обычный 9 7" xfId="479"/>
    <cellStyle name="Обычный 9 8" xfId="187"/>
    <cellStyle name="Обычный_ИП 2012 с расш_раб.вариант" xfId="111"/>
    <cellStyle name="Обычный_Форматы по компаниям_last" xfId="46"/>
    <cellStyle name="Плохой" xfId="38" builtinId="27" customBuiltin="1"/>
    <cellStyle name="Плохой 2" xfId="96"/>
    <cellStyle name="Плохой 3" xfId="154"/>
    <cellStyle name="Поле ввода" xfId="256"/>
    <cellStyle name="Пояснение" xfId="39" builtinId="53" customBuiltin="1"/>
    <cellStyle name="Пояснение 2" xfId="97"/>
    <cellStyle name="Пояснение 3" xfId="155"/>
    <cellStyle name="Примечание" xfId="40" builtinId="10" customBuiltin="1"/>
    <cellStyle name="Примечание 2" xfId="98"/>
    <cellStyle name="Примечание 3" xfId="156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вязанная ячейка 3" xfId="157"/>
    <cellStyle name="Стиль 1" xfId="106"/>
    <cellStyle name="ТЕКСТ" xfId="257"/>
    <cellStyle name="Текст предупреждения" xfId="42" builtinId="11" customBuiltin="1"/>
    <cellStyle name="Текст предупреждения 2" xfId="100"/>
    <cellStyle name="Текст предупреждения 3" xfId="158"/>
    <cellStyle name="Тысячи [0]_3Com" xfId="258"/>
    <cellStyle name="Тысячи_3Com" xfId="259"/>
    <cellStyle name="ФИКСИРОВАННЫЙ" xfId="260"/>
    <cellStyle name="Финансовый 2" xfId="50"/>
    <cellStyle name="Финансовый 2 10" xfId="486"/>
    <cellStyle name="Финансовый 2 11" xfId="172"/>
    <cellStyle name="Финансовый 2 2" xfId="162"/>
    <cellStyle name="Финансовый 2 2 2" xfId="419"/>
    <cellStyle name="Финансовый 2 2 2 2" xfId="420"/>
    <cellStyle name="Финансовый 2 2 2 2 2" xfId="51"/>
    <cellStyle name="Финансовый 2 2 2 3" xfId="421"/>
    <cellStyle name="Финансовый 2 2 3" xfId="422"/>
    <cellStyle name="Финансовый 2 2 4" xfId="423"/>
    <cellStyle name="Финансовый 2 2 5" xfId="468"/>
    <cellStyle name="Финансовый 2 2 6" xfId="483"/>
    <cellStyle name="Финансовый 2 2 7" xfId="263"/>
    <cellStyle name="Финансовый 2 3" xfId="115"/>
    <cellStyle name="Финансовый 2 3 2" xfId="424"/>
    <cellStyle name="Финансовый 2 3 2 2" xfId="425"/>
    <cellStyle name="Финансовый 2 3 2 3" xfId="426"/>
    <cellStyle name="Финансовый 2 3 3" xfId="427"/>
    <cellStyle name="Финансовый 2 3 4" xfId="428"/>
    <cellStyle name="Финансовый 2 3 5" xfId="296"/>
    <cellStyle name="Финансовый 2 3 6" xfId="262"/>
    <cellStyle name="Финансовый 2 4" xfId="429"/>
    <cellStyle name="Финансовый 2 4 2" xfId="430"/>
    <cellStyle name="Финансовый 2 4 3" xfId="431"/>
    <cellStyle name="Финансовый 2 5" xfId="432"/>
    <cellStyle name="Финансовый 2 6" xfId="433"/>
    <cellStyle name="Финансовый 2 7" xfId="434"/>
    <cellStyle name="Финансовый 2 8" xfId="455"/>
    <cellStyle name="Финансовый 2 9" xfId="180"/>
    <cellStyle name="Финансовый 3" xfId="52"/>
    <cellStyle name="Финансовый 3 10" xfId="173"/>
    <cellStyle name="Финансовый 3 2" xfId="163"/>
    <cellStyle name="Финансовый 3 2 2" xfId="435"/>
    <cellStyle name="Финансовый 3 2 2 2" xfId="436"/>
    <cellStyle name="Финансовый 3 2 2 3" xfId="437"/>
    <cellStyle name="Финансовый 3 2 3" xfId="438"/>
    <cellStyle name="Финансовый 3 2 4" xfId="439"/>
    <cellStyle name="Финансовый 3 2 5" xfId="469"/>
    <cellStyle name="Финансовый 3 2 6" xfId="478"/>
    <cellStyle name="Финансовый 3 2 7" xfId="264"/>
    <cellStyle name="Финансовый 3 3" xfId="297"/>
    <cellStyle name="Финансовый 3 3 2" xfId="440"/>
    <cellStyle name="Финансовый 3 3 2 2" xfId="441"/>
    <cellStyle name="Финансовый 3 3 2 3" xfId="442"/>
    <cellStyle name="Финансовый 3 3 3" xfId="443"/>
    <cellStyle name="Финансовый 3 3 4" xfId="444"/>
    <cellStyle name="Финансовый 3 4" xfId="445"/>
    <cellStyle name="Финансовый 3 4 2" xfId="446"/>
    <cellStyle name="Финансовый 3 4 3" xfId="447"/>
    <cellStyle name="Финансовый 3 5" xfId="448"/>
    <cellStyle name="Финансовый 3 6" xfId="449"/>
    <cellStyle name="Финансовый 3 7" xfId="450"/>
    <cellStyle name="Финансовый 3 8" xfId="456"/>
    <cellStyle name="Финансовый 3 9" xfId="181"/>
    <cellStyle name="Финансовый 4" xfId="261"/>
    <cellStyle name="Финансовый 4 2" xfId="458"/>
    <cellStyle name="Финансовый 9" xfId="476"/>
    <cellStyle name="Хороший" xfId="43" builtinId="26" customBuiltin="1"/>
    <cellStyle name="Хороший 2" xfId="101"/>
    <cellStyle name="Хороший 3" xfId="159"/>
    <cellStyle name="Џђћ–…ќ’ќ›‰" xfId="265"/>
  </cellStyles>
  <dxfs count="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9E63A"/>
      <color rgb="FF99FF66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11"/>
  <sheetViews>
    <sheetView tabSelected="1" view="pageBreakPreview" zoomScale="55" zoomScaleNormal="70" zoomScaleSheetLayoutView="55" workbookViewId="0">
      <pane xSplit="2" ySplit="18" topLeftCell="C19" activePane="bottomRight" state="frozen"/>
      <selection pane="topRight" activeCell="C1" sqref="C1"/>
      <selection pane="bottomLeft" activeCell="A20" sqref="A20"/>
      <selection pane="bottomRight" activeCell="Z27" sqref="Z27"/>
    </sheetView>
  </sheetViews>
  <sheetFormatPr defaultRowHeight="15.75"/>
  <cols>
    <col min="1" max="1" width="10.5" style="1" customWidth="1"/>
    <col min="2" max="2" width="46.125" style="1" customWidth="1"/>
    <col min="3" max="3" width="24.125" style="1" customWidth="1"/>
    <col min="4" max="4" width="21.125" style="44" customWidth="1"/>
    <col min="5" max="5" width="17.125" style="23" customWidth="1"/>
    <col min="6" max="6" width="19.5" style="1" customWidth="1"/>
    <col min="7" max="7" width="15.625" style="1" customWidth="1"/>
    <col min="8" max="8" width="18.375" style="1" customWidth="1"/>
    <col min="9" max="9" width="10.875" style="1" customWidth="1"/>
    <col min="10" max="10" width="19.375" style="23" customWidth="1"/>
    <col min="11" max="11" width="16.75" style="1" customWidth="1"/>
    <col min="12" max="12" width="15" style="1" customWidth="1"/>
    <col min="13" max="13" width="14.875" style="1" customWidth="1"/>
    <col min="14" max="14" width="8" style="1" customWidth="1"/>
    <col min="15" max="15" width="14.25" style="1" customWidth="1"/>
    <col min="16" max="16" width="12.25" style="1" customWidth="1"/>
    <col min="17" max="19" width="10.875" style="1" customWidth="1"/>
    <col min="20" max="20" width="10.625" style="23" customWidth="1"/>
    <col min="21" max="21" width="14.5" style="23" customWidth="1"/>
    <col min="22" max="24" width="10.875" style="23" customWidth="1"/>
    <col min="25" max="25" width="11.375" style="1" customWidth="1"/>
    <col min="26" max="26" width="12.125" style="1" customWidth="1"/>
    <col min="27" max="29" width="10.875" style="1" customWidth="1"/>
    <col min="30" max="30" width="18.5" style="46" customWidth="1"/>
    <col min="31" max="31" width="20.375" style="23" customWidth="1"/>
    <col min="32" max="32" width="17.25" style="1" customWidth="1"/>
    <col min="33" max="33" width="16.25" style="1" customWidth="1"/>
    <col min="34" max="34" width="13.125" style="1" customWidth="1"/>
    <col min="35" max="35" width="19" style="1" customWidth="1"/>
    <col min="36" max="36" width="23.5" style="23" customWidth="1"/>
    <col min="37" max="37" width="22" style="23" customWidth="1"/>
    <col min="38" max="38" width="17.5" style="23" customWidth="1"/>
    <col min="39" max="39" width="18.125" style="23" customWidth="1"/>
    <col min="40" max="40" width="18.375" style="23" customWidth="1"/>
    <col min="41" max="41" width="14.875" style="23" customWidth="1"/>
    <col min="42" max="42" width="18.5" style="23" customWidth="1"/>
    <col min="43" max="43" width="15.125" style="23" customWidth="1"/>
    <col min="44" max="44" width="13.625" style="23" customWidth="1"/>
    <col min="45" max="45" width="13.375" style="23" customWidth="1"/>
    <col min="46" max="46" width="13.625" style="23" customWidth="1"/>
    <col min="47" max="47" width="14.875" style="23" customWidth="1"/>
    <col min="48" max="48" width="15" style="23" customWidth="1"/>
    <col min="49" max="49" width="12.875" style="23" customWidth="1"/>
    <col min="50" max="50" width="13.375" style="23" customWidth="1"/>
    <col min="51" max="51" width="16.75" style="1" customWidth="1"/>
    <col min="52" max="52" width="16.5" style="1" customWidth="1"/>
    <col min="53" max="53" width="13.75" style="1" customWidth="1"/>
    <col min="54" max="54" width="14.25" style="1" customWidth="1"/>
    <col min="55" max="55" width="13.375" style="1" customWidth="1"/>
    <col min="56" max="56" width="25.375" style="1" customWidth="1"/>
    <col min="57" max="57" width="17.875" style="1" customWidth="1"/>
    <col min="58" max="58" width="20.25" style="1" customWidth="1"/>
    <col min="59" max="59" width="13.5" style="1" bestFit="1" customWidth="1"/>
    <col min="60" max="60" width="17.875" style="1" customWidth="1"/>
    <col min="61" max="273" width="9" style="1"/>
    <col min="274" max="274" width="36.875" style="1" bestFit="1" customWidth="1"/>
    <col min="275" max="275" width="7.125" style="1" customWidth="1"/>
    <col min="276" max="276" width="6" style="1" customWidth="1"/>
    <col min="277" max="277" width="5.75" style="1" customWidth="1"/>
    <col min="278" max="278" width="10.5" style="1" customWidth="1"/>
    <col min="279" max="279" width="7.5" style="1" customWidth="1"/>
    <col min="280" max="280" width="6.375" style="1" customWidth="1"/>
    <col min="281" max="281" width="6.5" style="1" customWidth="1"/>
    <col min="282" max="282" width="6.375" style="1" customWidth="1"/>
    <col min="283" max="283" width="7.875" style="1" customWidth="1"/>
    <col min="284" max="284" width="7.75" style="1" customWidth="1"/>
    <col min="285" max="288" width="6.5" style="1" customWidth="1"/>
    <col min="289" max="289" width="6.875" style="1" customWidth="1"/>
    <col min="290" max="290" width="9" style="1"/>
    <col min="291" max="291" width="6.125" style="1" customWidth="1"/>
    <col min="292" max="292" width="7.5" style="1" customWidth="1"/>
    <col min="293" max="293" width="7.625" style="1" customWidth="1"/>
    <col min="294" max="294" width="7.75" style="1" customWidth="1"/>
    <col min="295" max="295" width="10.125" style="1" bestFit="1" customWidth="1"/>
    <col min="296" max="296" width="12" style="1" customWidth="1"/>
    <col min="297" max="297" width="10.25" style="1" bestFit="1" customWidth="1"/>
    <col min="298" max="298" width="8.75" style="1" bestFit="1" customWidth="1"/>
    <col min="299" max="299" width="7.75" style="1" customWidth="1"/>
    <col min="300" max="300" width="9.125" style="1" customWidth="1"/>
    <col min="301" max="301" width="9.875" style="1" customWidth="1"/>
    <col min="302" max="302" width="7.75" style="1" customWidth="1"/>
    <col min="303" max="303" width="9.375" style="1" customWidth="1"/>
    <col min="304" max="304" width="9" style="1"/>
    <col min="305" max="305" width="5.875" style="1" customWidth="1"/>
    <col min="306" max="306" width="7.125" style="1" customWidth="1"/>
    <col min="307" max="307" width="8.125" style="1" customWidth="1"/>
    <col min="308" max="308" width="10.25" style="1" customWidth="1"/>
    <col min="309" max="529" width="9" style="1"/>
    <col min="530" max="530" width="36.875" style="1" bestFit="1" customWidth="1"/>
    <col min="531" max="531" width="7.125" style="1" customWidth="1"/>
    <col min="532" max="532" width="6" style="1" customWidth="1"/>
    <col min="533" max="533" width="5.75" style="1" customWidth="1"/>
    <col min="534" max="534" width="10.5" style="1" customWidth="1"/>
    <col min="535" max="535" width="7.5" style="1" customWidth="1"/>
    <col min="536" max="536" width="6.375" style="1" customWidth="1"/>
    <col min="537" max="537" width="6.5" style="1" customWidth="1"/>
    <col min="538" max="538" width="6.375" style="1" customWidth="1"/>
    <col min="539" max="539" width="7.875" style="1" customWidth="1"/>
    <col min="540" max="540" width="7.75" style="1" customWidth="1"/>
    <col min="541" max="544" width="6.5" style="1" customWidth="1"/>
    <col min="545" max="545" width="6.875" style="1" customWidth="1"/>
    <col min="546" max="546" width="9" style="1"/>
    <col min="547" max="547" width="6.125" style="1" customWidth="1"/>
    <col min="548" max="548" width="7.5" style="1" customWidth="1"/>
    <col min="549" max="549" width="7.625" style="1" customWidth="1"/>
    <col min="550" max="550" width="7.75" style="1" customWidth="1"/>
    <col min="551" max="551" width="10.125" style="1" bestFit="1" customWidth="1"/>
    <col min="552" max="552" width="12" style="1" customWidth="1"/>
    <col min="553" max="553" width="10.25" style="1" bestFit="1" customWidth="1"/>
    <col min="554" max="554" width="8.75" style="1" bestFit="1" customWidth="1"/>
    <col min="555" max="555" width="7.75" style="1" customWidth="1"/>
    <col min="556" max="556" width="9.125" style="1" customWidth="1"/>
    <col min="557" max="557" width="9.875" style="1" customWidth="1"/>
    <col min="558" max="558" width="7.75" style="1" customWidth="1"/>
    <col min="559" max="559" width="9.375" style="1" customWidth="1"/>
    <col min="560" max="560" width="9" style="1"/>
    <col min="561" max="561" width="5.875" style="1" customWidth="1"/>
    <col min="562" max="562" width="7.125" style="1" customWidth="1"/>
    <col min="563" max="563" width="8.125" style="1" customWidth="1"/>
    <col min="564" max="564" width="10.25" style="1" customWidth="1"/>
    <col min="565" max="785" width="9" style="1"/>
    <col min="786" max="786" width="36.875" style="1" bestFit="1" customWidth="1"/>
    <col min="787" max="787" width="7.125" style="1" customWidth="1"/>
    <col min="788" max="788" width="6" style="1" customWidth="1"/>
    <col min="789" max="789" width="5.75" style="1" customWidth="1"/>
    <col min="790" max="790" width="10.5" style="1" customWidth="1"/>
    <col min="791" max="791" width="7.5" style="1" customWidth="1"/>
    <col min="792" max="792" width="6.375" style="1" customWidth="1"/>
    <col min="793" max="793" width="6.5" style="1" customWidth="1"/>
    <col min="794" max="794" width="6.375" style="1" customWidth="1"/>
    <col min="795" max="795" width="7.875" style="1" customWidth="1"/>
    <col min="796" max="796" width="7.75" style="1" customWidth="1"/>
    <col min="797" max="800" width="6.5" style="1" customWidth="1"/>
    <col min="801" max="801" width="6.875" style="1" customWidth="1"/>
    <col min="802" max="802" width="9" style="1"/>
    <col min="803" max="803" width="6.125" style="1" customWidth="1"/>
    <col min="804" max="804" width="7.5" style="1" customWidth="1"/>
    <col min="805" max="805" width="7.625" style="1" customWidth="1"/>
    <col min="806" max="806" width="7.75" style="1" customWidth="1"/>
    <col min="807" max="807" width="10.125" style="1" bestFit="1" customWidth="1"/>
    <col min="808" max="808" width="12" style="1" customWidth="1"/>
    <col min="809" max="809" width="10.25" style="1" bestFit="1" customWidth="1"/>
    <col min="810" max="810" width="8.75" style="1" bestFit="1" customWidth="1"/>
    <col min="811" max="811" width="7.75" style="1" customWidth="1"/>
    <col min="812" max="812" width="9.125" style="1" customWidth="1"/>
    <col min="813" max="813" width="9.875" style="1" customWidth="1"/>
    <col min="814" max="814" width="7.75" style="1" customWidth="1"/>
    <col min="815" max="815" width="9.375" style="1" customWidth="1"/>
    <col min="816" max="816" width="9" style="1"/>
    <col min="817" max="817" width="5.875" style="1" customWidth="1"/>
    <col min="818" max="818" width="7.125" style="1" customWidth="1"/>
    <col min="819" max="819" width="8.125" style="1" customWidth="1"/>
    <col min="820" max="820" width="10.25" style="1" customWidth="1"/>
    <col min="821" max="1041" width="9" style="1"/>
    <col min="1042" max="1042" width="36.875" style="1" bestFit="1" customWidth="1"/>
    <col min="1043" max="1043" width="7.125" style="1" customWidth="1"/>
    <col min="1044" max="1044" width="6" style="1" customWidth="1"/>
    <col min="1045" max="1045" width="5.75" style="1" customWidth="1"/>
    <col min="1046" max="1046" width="10.5" style="1" customWidth="1"/>
    <col min="1047" max="1047" width="7.5" style="1" customWidth="1"/>
    <col min="1048" max="1048" width="6.375" style="1" customWidth="1"/>
    <col min="1049" max="1049" width="6.5" style="1" customWidth="1"/>
    <col min="1050" max="1050" width="6.375" style="1" customWidth="1"/>
    <col min="1051" max="1051" width="7.875" style="1" customWidth="1"/>
    <col min="1052" max="1052" width="7.75" style="1" customWidth="1"/>
    <col min="1053" max="1056" width="6.5" style="1" customWidth="1"/>
    <col min="1057" max="1057" width="6.875" style="1" customWidth="1"/>
    <col min="1058" max="1058" width="9" style="1"/>
    <col min="1059" max="1059" width="6.125" style="1" customWidth="1"/>
    <col min="1060" max="1060" width="7.5" style="1" customWidth="1"/>
    <col min="1061" max="1061" width="7.625" style="1" customWidth="1"/>
    <col min="1062" max="1062" width="7.75" style="1" customWidth="1"/>
    <col min="1063" max="1063" width="10.125" style="1" bestFit="1" customWidth="1"/>
    <col min="1064" max="1064" width="12" style="1" customWidth="1"/>
    <col min="1065" max="1065" width="10.25" style="1" bestFit="1" customWidth="1"/>
    <col min="1066" max="1066" width="8.75" style="1" bestFit="1" customWidth="1"/>
    <col min="1067" max="1067" width="7.75" style="1" customWidth="1"/>
    <col min="1068" max="1068" width="9.125" style="1" customWidth="1"/>
    <col min="1069" max="1069" width="9.875" style="1" customWidth="1"/>
    <col min="1070" max="1070" width="7.75" style="1" customWidth="1"/>
    <col min="1071" max="1071" width="9.375" style="1" customWidth="1"/>
    <col min="1072" max="1072" width="9" style="1"/>
    <col min="1073" max="1073" width="5.875" style="1" customWidth="1"/>
    <col min="1074" max="1074" width="7.125" style="1" customWidth="1"/>
    <col min="1075" max="1075" width="8.125" style="1" customWidth="1"/>
    <col min="1076" max="1076" width="10.25" style="1" customWidth="1"/>
    <col min="1077" max="1297" width="9" style="1"/>
    <col min="1298" max="1298" width="36.875" style="1" bestFit="1" customWidth="1"/>
    <col min="1299" max="1299" width="7.125" style="1" customWidth="1"/>
    <col min="1300" max="1300" width="6" style="1" customWidth="1"/>
    <col min="1301" max="1301" width="5.75" style="1" customWidth="1"/>
    <col min="1302" max="1302" width="10.5" style="1" customWidth="1"/>
    <col min="1303" max="1303" width="7.5" style="1" customWidth="1"/>
    <col min="1304" max="1304" width="6.375" style="1" customWidth="1"/>
    <col min="1305" max="1305" width="6.5" style="1" customWidth="1"/>
    <col min="1306" max="1306" width="6.375" style="1" customWidth="1"/>
    <col min="1307" max="1307" width="7.875" style="1" customWidth="1"/>
    <col min="1308" max="1308" width="7.75" style="1" customWidth="1"/>
    <col min="1309" max="1312" width="6.5" style="1" customWidth="1"/>
    <col min="1313" max="1313" width="6.875" style="1" customWidth="1"/>
    <col min="1314" max="1314" width="9" style="1"/>
    <col min="1315" max="1315" width="6.125" style="1" customWidth="1"/>
    <col min="1316" max="1316" width="7.5" style="1" customWidth="1"/>
    <col min="1317" max="1317" width="7.625" style="1" customWidth="1"/>
    <col min="1318" max="1318" width="7.75" style="1" customWidth="1"/>
    <col min="1319" max="1319" width="10.125" style="1" bestFit="1" customWidth="1"/>
    <col min="1320" max="1320" width="12" style="1" customWidth="1"/>
    <col min="1321" max="1321" width="10.25" style="1" bestFit="1" customWidth="1"/>
    <col min="1322" max="1322" width="8.75" style="1" bestFit="1" customWidth="1"/>
    <col min="1323" max="1323" width="7.75" style="1" customWidth="1"/>
    <col min="1324" max="1324" width="9.125" style="1" customWidth="1"/>
    <col min="1325" max="1325" width="9.875" style="1" customWidth="1"/>
    <col min="1326" max="1326" width="7.75" style="1" customWidth="1"/>
    <col min="1327" max="1327" width="9.375" style="1" customWidth="1"/>
    <col min="1328" max="1328" width="9" style="1"/>
    <col min="1329" max="1329" width="5.875" style="1" customWidth="1"/>
    <col min="1330" max="1330" width="7.125" style="1" customWidth="1"/>
    <col min="1331" max="1331" width="8.125" style="1" customWidth="1"/>
    <col min="1332" max="1332" width="10.25" style="1" customWidth="1"/>
    <col min="1333" max="1553" width="9" style="1"/>
    <col min="1554" max="1554" width="36.875" style="1" bestFit="1" customWidth="1"/>
    <col min="1555" max="1555" width="7.125" style="1" customWidth="1"/>
    <col min="1556" max="1556" width="6" style="1" customWidth="1"/>
    <col min="1557" max="1557" width="5.75" style="1" customWidth="1"/>
    <col min="1558" max="1558" width="10.5" style="1" customWidth="1"/>
    <col min="1559" max="1559" width="7.5" style="1" customWidth="1"/>
    <col min="1560" max="1560" width="6.375" style="1" customWidth="1"/>
    <col min="1561" max="1561" width="6.5" style="1" customWidth="1"/>
    <col min="1562" max="1562" width="6.375" style="1" customWidth="1"/>
    <col min="1563" max="1563" width="7.875" style="1" customWidth="1"/>
    <col min="1564" max="1564" width="7.75" style="1" customWidth="1"/>
    <col min="1565" max="1568" width="6.5" style="1" customWidth="1"/>
    <col min="1569" max="1569" width="6.875" style="1" customWidth="1"/>
    <col min="1570" max="1570" width="9" style="1"/>
    <col min="1571" max="1571" width="6.125" style="1" customWidth="1"/>
    <col min="1572" max="1572" width="7.5" style="1" customWidth="1"/>
    <col min="1573" max="1573" width="7.625" style="1" customWidth="1"/>
    <col min="1574" max="1574" width="7.75" style="1" customWidth="1"/>
    <col min="1575" max="1575" width="10.125" style="1" bestFit="1" customWidth="1"/>
    <col min="1576" max="1576" width="12" style="1" customWidth="1"/>
    <col min="1577" max="1577" width="10.25" style="1" bestFit="1" customWidth="1"/>
    <col min="1578" max="1578" width="8.75" style="1" bestFit="1" customWidth="1"/>
    <col min="1579" max="1579" width="7.75" style="1" customWidth="1"/>
    <col min="1580" max="1580" width="9.125" style="1" customWidth="1"/>
    <col min="1581" max="1581" width="9.875" style="1" customWidth="1"/>
    <col min="1582" max="1582" width="7.75" style="1" customWidth="1"/>
    <col min="1583" max="1583" width="9.375" style="1" customWidth="1"/>
    <col min="1584" max="1584" width="9" style="1"/>
    <col min="1585" max="1585" width="5.875" style="1" customWidth="1"/>
    <col min="1586" max="1586" width="7.125" style="1" customWidth="1"/>
    <col min="1587" max="1587" width="8.125" style="1" customWidth="1"/>
    <col min="1588" max="1588" width="10.25" style="1" customWidth="1"/>
    <col min="1589" max="1809" width="9" style="1"/>
    <col min="1810" max="1810" width="36.875" style="1" bestFit="1" customWidth="1"/>
    <col min="1811" max="1811" width="7.125" style="1" customWidth="1"/>
    <col min="1812" max="1812" width="6" style="1" customWidth="1"/>
    <col min="1813" max="1813" width="5.75" style="1" customWidth="1"/>
    <col min="1814" max="1814" width="10.5" style="1" customWidth="1"/>
    <col min="1815" max="1815" width="7.5" style="1" customWidth="1"/>
    <col min="1816" max="1816" width="6.375" style="1" customWidth="1"/>
    <col min="1817" max="1817" width="6.5" style="1" customWidth="1"/>
    <col min="1818" max="1818" width="6.375" style="1" customWidth="1"/>
    <col min="1819" max="1819" width="7.875" style="1" customWidth="1"/>
    <col min="1820" max="1820" width="7.75" style="1" customWidth="1"/>
    <col min="1821" max="1824" width="6.5" style="1" customWidth="1"/>
    <col min="1825" max="1825" width="6.875" style="1" customWidth="1"/>
    <col min="1826" max="1826" width="9" style="1"/>
    <col min="1827" max="1827" width="6.125" style="1" customWidth="1"/>
    <col min="1828" max="1828" width="7.5" style="1" customWidth="1"/>
    <col min="1829" max="1829" width="7.625" style="1" customWidth="1"/>
    <col min="1830" max="1830" width="7.75" style="1" customWidth="1"/>
    <col min="1831" max="1831" width="10.125" style="1" bestFit="1" customWidth="1"/>
    <col min="1832" max="1832" width="12" style="1" customWidth="1"/>
    <col min="1833" max="1833" width="10.25" style="1" bestFit="1" customWidth="1"/>
    <col min="1834" max="1834" width="8.75" style="1" bestFit="1" customWidth="1"/>
    <col min="1835" max="1835" width="7.75" style="1" customWidth="1"/>
    <col min="1836" max="1836" width="9.125" style="1" customWidth="1"/>
    <col min="1837" max="1837" width="9.875" style="1" customWidth="1"/>
    <col min="1838" max="1838" width="7.75" style="1" customWidth="1"/>
    <col min="1839" max="1839" width="9.375" style="1" customWidth="1"/>
    <col min="1840" max="1840" width="9" style="1"/>
    <col min="1841" max="1841" width="5.875" style="1" customWidth="1"/>
    <col min="1842" max="1842" width="7.125" style="1" customWidth="1"/>
    <col min="1843" max="1843" width="8.125" style="1" customWidth="1"/>
    <col min="1844" max="1844" width="10.25" style="1" customWidth="1"/>
    <col min="1845" max="2065" width="9" style="1"/>
    <col min="2066" max="2066" width="36.875" style="1" bestFit="1" customWidth="1"/>
    <col min="2067" max="2067" width="7.125" style="1" customWidth="1"/>
    <col min="2068" max="2068" width="6" style="1" customWidth="1"/>
    <col min="2069" max="2069" width="5.75" style="1" customWidth="1"/>
    <col min="2070" max="2070" width="10.5" style="1" customWidth="1"/>
    <col min="2071" max="2071" width="7.5" style="1" customWidth="1"/>
    <col min="2072" max="2072" width="6.375" style="1" customWidth="1"/>
    <col min="2073" max="2073" width="6.5" style="1" customWidth="1"/>
    <col min="2074" max="2074" width="6.375" style="1" customWidth="1"/>
    <col min="2075" max="2075" width="7.875" style="1" customWidth="1"/>
    <col min="2076" max="2076" width="7.75" style="1" customWidth="1"/>
    <col min="2077" max="2080" width="6.5" style="1" customWidth="1"/>
    <col min="2081" max="2081" width="6.875" style="1" customWidth="1"/>
    <col min="2082" max="2082" width="9" style="1"/>
    <col min="2083" max="2083" width="6.125" style="1" customWidth="1"/>
    <col min="2084" max="2084" width="7.5" style="1" customWidth="1"/>
    <col min="2085" max="2085" width="7.625" style="1" customWidth="1"/>
    <col min="2086" max="2086" width="7.75" style="1" customWidth="1"/>
    <col min="2087" max="2087" width="10.125" style="1" bestFit="1" customWidth="1"/>
    <col min="2088" max="2088" width="12" style="1" customWidth="1"/>
    <col min="2089" max="2089" width="10.25" style="1" bestFit="1" customWidth="1"/>
    <col min="2090" max="2090" width="8.75" style="1" bestFit="1" customWidth="1"/>
    <col min="2091" max="2091" width="7.75" style="1" customWidth="1"/>
    <col min="2092" max="2092" width="9.125" style="1" customWidth="1"/>
    <col min="2093" max="2093" width="9.875" style="1" customWidth="1"/>
    <col min="2094" max="2094" width="7.75" style="1" customWidth="1"/>
    <col min="2095" max="2095" width="9.375" style="1" customWidth="1"/>
    <col min="2096" max="2096" width="9" style="1"/>
    <col min="2097" max="2097" width="5.875" style="1" customWidth="1"/>
    <col min="2098" max="2098" width="7.125" style="1" customWidth="1"/>
    <col min="2099" max="2099" width="8.125" style="1" customWidth="1"/>
    <col min="2100" max="2100" width="10.25" style="1" customWidth="1"/>
    <col min="2101" max="2321" width="9" style="1"/>
    <col min="2322" max="2322" width="36.875" style="1" bestFit="1" customWidth="1"/>
    <col min="2323" max="2323" width="7.125" style="1" customWidth="1"/>
    <col min="2324" max="2324" width="6" style="1" customWidth="1"/>
    <col min="2325" max="2325" width="5.75" style="1" customWidth="1"/>
    <col min="2326" max="2326" width="10.5" style="1" customWidth="1"/>
    <col min="2327" max="2327" width="7.5" style="1" customWidth="1"/>
    <col min="2328" max="2328" width="6.375" style="1" customWidth="1"/>
    <col min="2329" max="2329" width="6.5" style="1" customWidth="1"/>
    <col min="2330" max="2330" width="6.375" style="1" customWidth="1"/>
    <col min="2331" max="2331" width="7.875" style="1" customWidth="1"/>
    <col min="2332" max="2332" width="7.75" style="1" customWidth="1"/>
    <col min="2333" max="2336" width="6.5" style="1" customWidth="1"/>
    <col min="2337" max="2337" width="6.875" style="1" customWidth="1"/>
    <col min="2338" max="2338" width="9" style="1"/>
    <col min="2339" max="2339" width="6.125" style="1" customWidth="1"/>
    <col min="2340" max="2340" width="7.5" style="1" customWidth="1"/>
    <col min="2341" max="2341" width="7.625" style="1" customWidth="1"/>
    <col min="2342" max="2342" width="7.75" style="1" customWidth="1"/>
    <col min="2343" max="2343" width="10.125" style="1" bestFit="1" customWidth="1"/>
    <col min="2344" max="2344" width="12" style="1" customWidth="1"/>
    <col min="2345" max="2345" width="10.25" style="1" bestFit="1" customWidth="1"/>
    <col min="2346" max="2346" width="8.75" style="1" bestFit="1" customWidth="1"/>
    <col min="2347" max="2347" width="7.75" style="1" customWidth="1"/>
    <col min="2348" max="2348" width="9.125" style="1" customWidth="1"/>
    <col min="2349" max="2349" width="9.875" style="1" customWidth="1"/>
    <col min="2350" max="2350" width="7.75" style="1" customWidth="1"/>
    <col min="2351" max="2351" width="9.375" style="1" customWidth="1"/>
    <col min="2352" max="2352" width="9" style="1"/>
    <col min="2353" max="2353" width="5.875" style="1" customWidth="1"/>
    <col min="2354" max="2354" width="7.125" style="1" customWidth="1"/>
    <col min="2355" max="2355" width="8.125" style="1" customWidth="1"/>
    <col min="2356" max="2356" width="10.25" style="1" customWidth="1"/>
    <col min="2357" max="2577" width="9" style="1"/>
    <col min="2578" max="2578" width="36.875" style="1" bestFit="1" customWidth="1"/>
    <col min="2579" max="2579" width="7.125" style="1" customWidth="1"/>
    <col min="2580" max="2580" width="6" style="1" customWidth="1"/>
    <col min="2581" max="2581" width="5.75" style="1" customWidth="1"/>
    <col min="2582" max="2582" width="10.5" style="1" customWidth="1"/>
    <col min="2583" max="2583" width="7.5" style="1" customWidth="1"/>
    <col min="2584" max="2584" width="6.375" style="1" customWidth="1"/>
    <col min="2585" max="2585" width="6.5" style="1" customWidth="1"/>
    <col min="2586" max="2586" width="6.375" style="1" customWidth="1"/>
    <col min="2587" max="2587" width="7.875" style="1" customWidth="1"/>
    <col min="2588" max="2588" width="7.75" style="1" customWidth="1"/>
    <col min="2589" max="2592" width="6.5" style="1" customWidth="1"/>
    <col min="2593" max="2593" width="6.875" style="1" customWidth="1"/>
    <col min="2594" max="2594" width="9" style="1"/>
    <col min="2595" max="2595" width="6.125" style="1" customWidth="1"/>
    <col min="2596" max="2596" width="7.5" style="1" customWidth="1"/>
    <col min="2597" max="2597" width="7.625" style="1" customWidth="1"/>
    <col min="2598" max="2598" width="7.75" style="1" customWidth="1"/>
    <col min="2599" max="2599" width="10.125" style="1" bestFit="1" customWidth="1"/>
    <col min="2600" max="2600" width="12" style="1" customWidth="1"/>
    <col min="2601" max="2601" width="10.25" style="1" bestFit="1" customWidth="1"/>
    <col min="2602" max="2602" width="8.75" style="1" bestFit="1" customWidth="1"/>
    <col min="2603" max="2603" width="7.75" style="1" customWidth="1"/>
    <col min="2604" max="2604" width="9.125" style="1" customWidth="1"/>
    <col min="2605" max="2605" width="9.875" style="1" customWidth="1"/>
    <col min="2606" max="2606" width="7.75" style="1" customWidth="1"/>
    <col min="2607" max="2607" width="9.375" style="1" customWidth="1"/>
    <col min="2608" max="2608" width="9" style="1"/>
    <col min="2609" max="2609" width="5.875" style="1" customWidth="1"/>
    <col min="2610" max="2610" width="7.125" style="1" customWidth="1"/>
    <col min="2611" max="2611" width="8.125" style="1" customWidth="1"/>
    <col min="2612" max="2612" width="10.25" style="1" customWidth="1"/>
    <col min="2613" max="2833" width="9" style="1"/>
    <col min="2834" max="2834" width="36.875" style="1" bestFit="1" customWidth="1"/>
    <col min="2835" max="2835" width="7.125" style="1" customWidth="1"/>
    <col min="2836" max="2836" width="6" style="1" customWidth="1"/>
    <col min="2837" max="2837" width="5.75" style="1" customWidth="1"/>
    <col min="2838" max="2838" width="10.5" style="1" customWidth="1"/>
    <col min="2839" max="2839" width="7.5" style="1" customWidth="1"/>
    <col min="2840" max="2840" width="6.375" style="1" customWidth="1"/>
    <col min="2841" max="2841" width="6.5" style="1" customWidth="1"/>
    <col min="2842" max="2842" width="6.375" style="1" customWidth="1"/>
    <col min="2843" max="2843" width="7.875" style="1" customWidth="1"/>
    <col min="2844" max="2844" width="7.75" style="1" customWidth="1"/>
    <col min="2845" max="2848" width="6.5" style="1" customWidth="1"/>
    <col min="2849" max="2849" width="6.875" style="1" customWidth="1"/>
    <col min="2850" max="2850" width="9" style="1"/>
    <col min="2851" max="2851" width="6.125" style="1" customWidth="1"/>
    <col min="2852" max="2852" width="7.5" style="1" customWidth="1"/>
    <col min="2853" max="2853" width="7.625" style="1" customWidth="1"/>
    <col min="2854" max="2854" width="7.75" style="1" customWidth="1"/>
    <col min="2855" max="2855" width="10.125" style="1" bestFit="1" customWidth="1"/>
    <col min="2856" max="2856" width="12" style="1" customWidth="1"/>
    <col min="2857" max="2857" width="10.25" style="1" bestFit="1" customWidth="1"/>
    <col min="2858" max="2858" width="8.75" style="1" bestFit="1" customWidth="1"/>
    <col min="2859" max="2859" width="7.75" style="1" customWidth="1"/>
    <col min="2860" max="2860" width="9.125" style="1" customWidth="1"/>
    <col min="2861" max="2861" width="9.875" style="1" customWidth="1"/>
    <col min="2862" max="2862" width="7.75" style="1" customWidth="1"/>
    <col min="2863" max="2863" width="9.375" style="1" customWidth="1"/>
    <col min="2864" max="2864" width="9" style="1"/>
    <col min="2865" max="2865" width="5.875" style="1" customWidth="1"/>
    <col min="2866" max="2866" width="7.125" style="1" customWidth="1"/>
    <col min="2867" max="2867" width="8.125" style="1" customWidth="1"/>
    <col min="2868" max="2868" width="10.25" style="1" customWidth="1"/>
    <col min="2869" max="3089" width="9" style="1"/>
    <col min="3090" max="3090" width="36.875" style="1" bestFit="1" customWidth="1"/>
    <col min="3091" max="3091" width="7.125" style="1" customWidth="1"/>
    <col min="3092" max="3092" width="6" style="1" customWidth="1"/>
    <col min="3093" max="3093" width="5.75" style="1" customWidth="1"/>
    <col min="3094" max="3094" width="10.5" style="1" customWidth="1"/>
    <col min="3095" max="3095" width="7.5" style="1" customWidth="1"/>
    <col min="3096" max="3096" width="6.375" style="1" customWidth="1"/>
    <col min="3097" max="3097" width="6.5" style="1" customWidth="1"/>
    <col min="3098" max="3098" width="6.375" style="1" customWidth="1"/>
    <col min="3099" max="3099" width="7.875" style="1" customWidth="1"/>
    <col min="3100" max="3100" width="7.75" style="1" customWidth="1"/>
    <col min="3101" max="3104" width="6.5" style="1" customWidth="1"/>
    <col min="3105" max="3105" width="6.875" style="1" customWidth="1"/>
    <col min="3106" max="3106" width="9" style="1"/>
    <col min="3107" max="3107" width="6.125" style="1" customWidth="1"/>
    <col min="3108" max="3108" width="7.5" style="1" customWidth="1"/>
    <col min="3109" max="3109" width="7.625" style="1" customWidth="1"/>
    <col min="3110" max="3110" width="7.75" style="1" customWidth="1"/>
    <col min="3111" max="3111" width="10.125" style="1" bestFit="1" customWidth="1"/>
    <col min="3112" max="3112" width="12" style="1" customWidth="1"/>
    <col min="3113" max="3113" width="10.25" style="1" bestFit="1" customWidth="1"/>
    <col min="3114" max="3114" width="8.75" style="1" bestFit="1" customWidth="1"/>
    <col min="3115" max="3115" width="7.75" style="1" customWidth="1"/>
    <col min="3116" max="3116" width="9.125" style="1" customWidth="1"/>
    <col min="3117" max="3117" width="9.875" style="1" customWidth="1"/>
    <col min="3118" max="3118" width="7.75" style="1" customWidth="1"/>
    <col min="3119" max="3119" width="9.375" style="1" customWidth="1"/>
    <col min="3120" max="3120" width="9" style="1"/>
    <col min="3121" max="3121" width="5.875" style="1" customWidth="1"/>
    <col min="3122" max="3122" width="7.125" style="1" customWidth="1"/>
    <col min="3123" max="3123" width="8.125" style="1" customWidth="1"/>
    <col min="3124" max="3124" width="10.25" style="1" customWidth="1"/>
    <col min="3125" max="3345" width="9" style="1"/>
    <col min="3346" max="3346" width="36.875" style="1" bestFit="1" customWidth="1"/>
    <col min="3347" max="3347" width="7.125" style="1" customWidth="1"/>
    <col min="3348" max="3348" width="6" style="1" customWidth="1"/>
    <col min="3349" max="3349" width="5.75" style="1" customWidth="1"/>
    <col min="3350" max="3350" width="10.5" style="1" customWidth="1"/>
    <col min="3351" max="3351" width="7.5" style="1" customWidth="1"/>
    <col min="3352" max="3352" width="6.375" style="1" customWidth="1"/>
    <col min="3353" max="3353" width="6.5" style="1" customWidth="1"/>
    <col min="3354" max="3354" width="6.375" style="1" customWidth="1"/>
    <col min="3355" max="3355" width="7.875" style="1" customWidth="1"/>
    <col min="3356" max="3356" width="7.75" style="1" customWidth="1"/>
    <col min="3357" max="3360" width="6.5" style="1" customWidth="1"/>
    <col min="3361" max="3361" width="6.875" style="1" customWidth="1"/>
    <col min="3362" max="3362" width="9" style="1"/>
    <col min="3363" max="3363" width="6.125" style="1" customWidth="1"/>
    <col min="3364" max="3364" width="7.5" style="1" customWidth="1"/>
    <col min="3365" max="3365" width="7.625" style="1" customWidth="1"/>
    <col min="3366" max="3366" width="7.75" style="1" customWidth="1"/>
    <col min="3367" max="3367" width="10.125" style="1" bestFit="1" customWidth="1"/>
    <col min="3368" max="3368" width="12" style="1" customWidth="1"/>
    <col min="3369" max="3369" width="10.25" style="1" bestFit="1" customWidth="1"/>
    <col min="3370" max="3370" width="8.75" style="1" bestFit="1" customWidth="1"/>
    <col min="3371" max="3371" width="7.75" style="1" customWidth="1"/>
    <col min="3372" max="3372" width="9.125" style="1" customWidth="1"/>
    <col min="3373" max="3373" width="9.875" style="1" customWidth="1"/>
    <col min="3374" max="3374" width="7.75" style="1" customWidth="1"/>
    <col min="3375" max="3375" width="9.375" style="1" customWidth="1"/>
    <col min="3376" max="3376" width="9" style="1"/>
    <col min="3377" max="3377" width="5.875" style="1" customWidth="1"/>
    <col min="3378" max="3378" width="7.125" style="1" customWidth="1"/>
    <col min="3379" max="3379" width="8.125" style="1" customWidth="1"/>
    <col min="3380" max="3380" width="10.25" style="1" customWidth="1"/>
    <col min="3381" max="3601" width="9" style="1"/>
    <col min="3602" max="3602" width="36.875" style="1" bestFit="1" customWidth="1"/>
    <col min="3603" max="3603" width="7.125" style="1" customWidth="1"/>
    <col min="3604" max="3604" width="6" style="1" customWidth="1"/>
    <col min="3605" max="3605" width="5.75" style="1" customWidth="1"/>
    <col min="3606" max="3606" width="10.5" style="1" customWidth="1"/>
    <col min="3607" max="3607" width="7.5" style="1" customWidth="1"/>
    <col min="3608" max="3608" width="6.375" style="1" customWidth="1"/>
    <col min="3609" max="3609" width="6.5" style="1" customWidth="1"/>
    <col min="3610" max="3610" width="6.375" style="1" customWidth="1"/>
    <col min="3611" max="3611" width="7.875" style="1" customWidth="1"/>
    <col min="3612" max="3612" width="7.75" style="1" customWidth="1"/>
    <col min="3613" max="3616" width="6.5" style="1" customWidth="1"/>
    <col min="3617" max="3617" width="6.875" style="1" customWidth="1"/>
    <col min="3618" max="3618" width="9" style="1"/>
    <col min="3619" max="3619" width="6.125" style="1" customWidth="1"/>
    <col min="3620" max="3620" width="7.5" style="1" customWidth="1"/>
    <col min="3621" max="3621" width="7.625" style="1" customWidth="1"/>
    <col min="3622" max="3622" width="7.75" style="1" customWidth="1"/>
    <col min="3623" max="3623" width="10.125" style="1" bestFit="1" customWidth="1"/>
    <col min="3624" max="3624" width="12" style="1" customWidth="1"/>
    <col min="3625" max="3625" width="10.25" style="1" bestFit="1" customWidth="1"/>
    <col min="3626" max="3626" width="8.75" style="1" bestFit="1" customWidth="1"/>
    <col min="3627" max="3627" width="7.75" style="1" customWidth="1"/>
    <col min="3628" max="3628" width="9.125" style="1" customWidth="1"/>
    <col min="3629" max="3629" width="9.875" style="1" customWidth="1"/>
    <col min="3630" max="3630" width="7.75" style="1" customWidth="1"/>
    <col min="3631" max="3631" width="9.375" style="1" customWidth="1"/>
    <col min="3632" max="3632" width="9" style="1"/>
    <col min="3633" max="3633" width="5.875" style="1" customWidth="1"/>
    <col min="3634" max="3634" width="7.125" style="1" customWidth="1"/>
    <col min="3635" max="3635" width="8.125" style="1" customWidth="1"/>
    <col min="3636" max="3636" width="10.25" style="1" customWidth="1"/>
    <col min="3637" max="3857" width="9" style="1"/>
    <col min="3858" max="3858" width="36.875" style="1" bestFit="1" customWidth="1"/>
    <col min="3859" max="3859" width="7.125" style="1" customWidth="1"/>
    <col min="3860" max="3860" width="6" style="1" customWidth="1"/>
    <col min="3861" max="3861" width="5.75" style="1" customWidth="1"/>
    <col min="3862" max="3862" width="10.5" style="1" customWidth="1"/>
    <col min="3863" max="3863" width="7.5" style="1" customWidth="1"/>
    <col min="3864" max="3864" width="6.375" style="1" customWidth="1"/>
    <col min="3865" max="3865" width="6.5" style="1" customWidth="1"/>
    <col min="3866" max="3866" width="6.375" style="1" customWidth="1"/>
    <col min="3867" max="3867" width="7.875" style="1" customWidth="1"/>
    <col min="3868" max="3868" width="7.75" style="1" customWidth="1"/>
    <col min="3869" max="3872" width="6.5" style="1" customWidth="1"/>
    <col min="3873" max="3873" width="6.875" style="1" customWidth="1"/>
    <col min="3874" max="3874" width="9" style="1"/>
    <col min="3875" max="3875" width="6.125" style="1" customWidth="1"/>
    <col min="3876" max="3876" width="7.5" style="1" customWidth="1"/>
    <col min="3877" max="3877" width="7.625" style="1" customWidth="1"/>
    <col min="3878" max="3878" width="7.75" style="1" customWidth="1"/>
    <col min="3879" max="3879" width="10.125" style="1" bestFit="1" customWidth="1"/>
    <col min="3880" max="3880" width="12" style="1" customWidth="1"/>
    <col min="3881" max="3881" width="10.25" style="1" bestFit="1" customWidth="1"/>
    <col min="3882" max="3882" width="8.75" style="1" bestFit="1" customWidth="1"/>
    <col min="3883" max="3883" width="7.75" style="1" customWidth="1"/>
    <col min="3884" max="3884" width="9.125" style="1" customWidth="1"/>
    <col min="3885" max="3885" width="9.875" style="1" customWidth="1"/>
    <col min="3886" max="3886" width="7.75" style="1" customWidth="1"/>
    <col min="3887" max="3887" width="9.375" style="1" customWidth="1"/>
    <col min="3888" max="3888" width="9" style="1"/>
    <col min="3889" max="3889" width="5.875" style="1" customWidth="1"/>
    <col min="3890" max="3890" width="7.125" style="1" customWidth="1"/>
    <col min="3891" max="3891" width="8.125" style="1" customWidth="1"/>
    <col min="3892" max="3892" width="10.25" style="1" customWidth="1"/>
    <col min="3893" max="4113" width="9" style="1"/>
    <col min="4114" max="4114" width="36.875" style="1" bestFit="1" customWidth="1"/>
    <col min="4115" max="4115" width="7.125" style="1" customWidth="1"/>
    <col min="4116" max="4116" width="6" style="1" customWidth="1"/>
    <col min="4117" max="4117" width="5.75" style="1" customWidth="1"/>
    <col min="4118" max="4118" width="10.5" style="1" customWidth="1"/>
    <col min="4119" max="4119" width="7.5" style="1" customWidth="1"/>
    <col min="4120" max="4120" width="6.375" style="1" customWidth="1"/>
    <col min="4121" max="4121" width="6.5" style="1" customWidth="1"/>
    <col min="4122" max="4122" width="6.375" style="1" customWidth="1"/>
    <col min="4123" max="4123" width="7.875" style="1" customWidth="1"/>
    <col min="4124" max="4124" width="7.75" style="1" customWidth="1"/>
    <col min="4125" max="4128" width="6.5" style="1" customWidth="1"/>
    <col min="4129" max="4129" width="6.875" style="1" customWidth="1"/>
    <col min="4130" max="4130" width="9" style="1"/>
    <col min="4131" max="4131" width="6.125" style="1" customWidth="1"/>
    <col min="4132" max="4132" width="7.5" style="1" customWidth="1"/>
    <col min="4133" max="4133" width="7.625" style="1" customWidth="1"/>
    <col min="4134" max="4134" width="7.75" style="1" customWidth="1"/>
    <col min="4135" max="4135" width="10.125" style="1" bestFit="1" customWidth="1"/>
    <col min="4136" max="4136" width="12" style="1" customWidth="1"/>
    <col min="4137" max="4137" width="10.25" style="1" bestFit="1" customWidth="1"/>
    <col min="4138" max="4138" width="8.75" style="1" bestFit="1" customWidth="1"/>
    <col min="4139" max="4139" width="7.75" style="1" customWidth="1"/>
    <col min="4140" max="4140" width="9.125" style="1" customWidth="1"/>
    <col min="4141" max="4141" width="9.875" style="1" customWidth="1"/>
    <col min="4142" max="4142" width="7.75" style="1" customWidth="1"/>
    <col min="4143" max="4143" width="9.375" style="1" customWidth="1"/>
    <col min="4144" max="4144" width="9" style="1"/>
    <col min="4145" max="4145" width="5.875" style="1" customWidth="1"/>
    <col min="4146" max="4146" width="7.125" style="1" customWidth="1"/>
    <col min="4147" max="4147" width="8.125" style="1" customWidth="1"/>
    <col min="4148" max="4148" width="10.25" style="1" customWidth="1"/>
    <col min="4149" max="4369" width="9" style="1"/>
    <col min="4370" max="4370" width="36.875" style="1" bestFit="1" customWidth="1"/>
    <col min="4371" max="4371" width="7.125" style="1" customWidth="1"/>
    <col min="4372" max="4372" width="6" style="1" customWidth="1"/>
    <col min="4373" max="4373" width="5.75" style="1" customWidth="1"/>
    <col min="4374" max="4374" width="10.5" style="1" customWidth="1"/>
    <col min="4375" max="4375" width="7.5" style="1" customWidth="1"/>
    <col min="4376" max="4376" width="6.375" style="1" customWidth="1"/>
    <col min="4377" max="4377" width="6.5" style="1" customWidth="1"/>
    <col min="4378" max="4378" width="6.375" style="1" customWidth="1"/>
    <col min="4379" max="4379" width="7.875" style="1" customWidth="1"/>
    <col min="4380" max="4380" width="7.75" style="1" customWidth="1"/>
    <col min="4381" max="4384" width="6.5" style="1" customWidth="1"/>
    <col min="4385" max="4385" width="6.875" style="1" customWidth="1"/>
    <col min="4386" max="4386" width="9" style="1"/>
    <col min="4387" max="4387" width="6.125" style="1" customWidth="1"/>
    <col min="4388" max="4388" width="7.5" style="1" customWidth="1"/>
    <col min="4389" max="4389" width="7.625" style="1" customWidth="1"/>
    <col min="4390" max="4390" width="7.75" style="1" customWidth="1"/>
    <col min="4391" max="4391" width="10.125" style="1" bestFit="1" customWidth="1"/>
    <col min="4392" max="4392" width="12" style="1" customWidth="1"/>
    <col min="4393" max="4393" width="10.25" style="1" bestFit="1" customWidth="1"/>
    <col min="4394" max="4394" width="8.75" style="1" bestFit="1" customWidth="1"/>
    <col min="4395" max="4395" width="7.75" style="1" customWidth="1"/>
    <col min="4396" max="4396" width="9.125" style="1" customWidth="1"/>
    <col min="4397" max="4397" width="9.875" style="1" customWidth="1"/>
    <col min="4398" max="4398" width="7.75" style="1" customWidth="1"/>
    <col min="4399" max="4399" width="9.375" style="1" customWidth="1"/>
    <col min="4400" max="4400" width="9" style="1"/>
    <col min="4401" max="4401" width="5.875" style="1" customWidth="1"/>
    <col min="4402" max="4402" width="7.125" style="1" customWidth="1"/>
    <col min="4403" max="4403" width="8.125" style="1" customWidth="1"/>
    <col min="4404" max="4404" width="10.25" style="1" customWidth="1"/>
    <col min="4405" max="4625" width="9" style="1"/>
    <col min="4626" max="4626" width="36.875" style="1" bestFit="1" customWidth="1"/>
    <col min="4627" max="4627" width="7.125" style="1" customWidth="1"/>
    <col min="4628" max="4628" width="6" style="1" customWidth="1"/>
    <col min="4629" max="4629" width="5.75" style="1" customWidth="1"/>
    <col min="4630" max="4630" width="10.5" style="1" customWidth="1"/>
    <col min="4631" max="4631" width="7.5" style="1" customWidth="1"/>
    <col min="4632" max="4632" width="6.375" style="1" customWidth="1"/>
    <col min="4633" max="4633" width="6.5" style="1" customWidth="1"/>
    <col min="4634" max="4634" width="6.375" style="1" customWidth="1"/>
    <col min="4635" max="4635" width="7.875" style="1" customWidth="1"/>
    <col min="4636" max="4636" width="7.75" style="1" customWidth="1"/>
    <col min="4637" max="4640" width="6.5" style="1" customWidth="1"/>
    <col min="4641" max="4641" width="6.875" style="1" customWidth="1"/>
    <col min="4642" max="4642" width="9" style="1"/>
    <col min="4643" max="4643" width="6.125" style="1" customWidth="1"/>
    <col min="4644" max="4644" width="7.5" style="1" customWidth="1"/>
    <col min="4645" max="4645" width="7.625" style="1" customWidth="1"/>
    <col min="4646" max="4646" width="7.75" style="1" customWidth="1"/>
    <col min="4647" max="4647" width="10.125" style="1" bestFit="1" customWidth="1"/>
    <col min="4648" max="4648" width="12" style="1" customWidth="1"/>
    <col min="4649" max="4649" width="10.25" style="1" bestFit="1" customWidth="1"/>
    <col min="4650" max="4650" width="8.75" style="1" bestFit="1" customWidth="1"/>
    <col min="4651" max="4651" width="7.75" style="1" customWidth="1"/>
    <col min="4652" max="4652" width="9.125" style="1" customWidth="1"/>
    <col min="4653" max="4653" width="9.875" style="1" customWidth="1"/>
    <col min="4654" max="4654" width="7.75" style="1" customWidth="1"/>
    <col min="4655" max="4655" width="9.375" style="1" customWidth="1"/>
    <col min="4656" max="4656" width="9" style="1"/>
    <col min="4657" max="4657" width="5.875" style="1" customWidth="1"/>
    <col min="4658" max="4658" width="7.125" style="1" customWidth="1"/>
    <col min="4659" max="4659" width="8.125" style="1" customWidth="1"/>
    <col min="4660" max="4660" width="10.25" style="1" customWidth="1"/>
    <col min="4661" max="4881" width="9" style="1"/>
    <col min="4882" max="4882" width="36.875" style="1" bestFit="1" customWidth="1"/>
    <col min="4883" max="4883" width="7.125" style="1" customWidth="1"/>
    <col min="4884" max="4884" width="6" style="1" customWidth="1"/>
    <col min="4885" max="4885" width="5.75" style="1" customWidth="1"/>
    <col min="4886" max="4886" width="10.5" style="1" customWidth="1"/>
    <col min="4887" max="4887" width="7.5" style="1" customWidth="1"/>
    <col min="4888" max="4888" width="6.375" style="1" customWidth="1"/>
    <col min="4889" max="4889" width="6.5" style="1" customWidth="1"/>
    <col min="4890" max="4890" width="6.375" style="1" customWidth="1"/>
    <col min="4891" max="4891" width="7.875" style="1" customWidth="1"/>
    <col min="4892" max="4892" width="7.75" style="1" customWidth="1"/>
    <col min="4893" max="4896" width="6.5" style="1" customWidth="1"/>
    <col min="4897" max="4897" width="6.875" style="1" customWidth="1"/>
    <col min="4898" max="4898" width="9" style="1"/>
    <col min="4899" max="4899" width="6.125" style="1" customWidth="1"/>
    <col min="4900" max="4900" width="7.5" style="1" customWidth="1"/>
    <col min="4901" max="4901" width="7.625" style="1" customWidth="1"/>
    <col min="4902" max="4902" width="7.75" style="1" customWidth="1"/>
    <col min="4903" max="4903" width="10.125" style="1" bestFit="1" customWidth="1"/>
    <col min="4904" max="4904" width="12" style="1" customWidth="1"/>
    <col min="4905" max="4905" width="10.25" style="1" bestFit="1" customWidth="1"/>
    <col min="4906" max="4906" width="8.75" style="1" bestFit="1" customWidth="1"/>
    <col min="4907" max="4907" width="7.75" style="1" customWidth="1"/>
    <col min="4908" max="4908" width="9.125" style="1" customWidth="1"/>
    <col min="4909" max="4909" width="9.875" style="1" customWidth="1"/>
    <col min="4910" max="4910" width="7.75" style="1" customWidth="1"/>
    <col min="4911" max="4911" width="9.375" style="1" customWidth="1"/>
    <col min="4912" max="4912" width="9" style="1"/>
    <col min="4913" max="4913" width="5.875" style="1" customWidth="1"/>
    <col min="4914" max="4914" width="7.125" style="1" customWidth="1"/>
    <col min="4915" max="4915" width="8.125" style="1" customWidth="1"/>
    <col min="4916" max="4916" width="10.25" style="1" customWidth="1"/>
    <col min="4917" max="5137" width="9" style="1"/>
    <col min="5138" max="5138" width="36.875" style="1" bestFit="1" customWidth="1"/>
    <col min="5139" max="5139" width="7.125" style="1" customWidth="1"/>
    <col min="5140" max="5140" width="6" style="1" customWidth="1"/>
    <col min="5141" max="5141" width="5.75" style="1" customWidth="1"/>
    <col min="5142" max="5142" width="10.5" style="1" customWidth="1"/>
    <col min="5143" max="5143" width="7.5" style="1" customWidth="1"/>
    <col min="5144" max="5144" width="6.375" style="1" customWidth="1"/>
    <col min="5145" max="5145" width="6.5" style="1" customWidth="1"/>
    <col min="5146" max="5146" width="6.375" style="1" customWidth="1"/>
    <col min="5147" max="5147" width="7.875" style="1" customWidth="1"/>
    <col min="5148" max="5148" width="7.75" style="1" customWidth="1"/>
    <col min="5149" max="5152" width="6.5" style="1" customWidth="1"/>
    <col min="5153" max="5153" width="6.875" style="1" customWidth="1"/>
    <col min="5154" max="5154" width="9" style="1"/>
    <col min="5155" max="5155" width="6.125" style="1" customWidth="1"/>
    <col min="5156" max="5156" width="7.5" style="1" customWidth="1"/>
    <col min="5157" max="5157" width="7.625" style="1" customWidth="1"/>
    <col min="5158" max="5158" width="7.75" style="1" customWidth="1"/>
    <col min="5159" max="5159" width="10.125" style="1" bestFit="1" customWidth="1"/>
    <col min="5160" max="5160" width="12" style="1" customWidth="1"/>
    <col min="5161" max="5161" width="10.25" style="1" bestFit="1" customWidth="1"/>
    <col min="5162" max="5162" width="8.75" style="1" bestFit="1" customWidth="1"/>
    <col min="5163" max="5163" width="7.75" style="1" customWidth="1"/>
    <col min="5164" max="5164" width="9.125" style="1" customWidth="1"/>
    <col min="5165" max="5165" width="9.875" style="1" customWidth="1"/>
    <col min="5166" max="5166" width="7.75" style="1" customWidth="1"/>
    <col min="5167" max="5167" width="9.375" style="1" customWidth="1"/>
    <col min="5168" max="5168" width="9" style="1"/>
    <col min="5169" max="5169" width="5.875" style="1" customWidth="1"/>
    <col min="5170" max="5170" width="7.125" style="1" customWidth="1"/>
    <col min="5171" max="5171" width="8.125" style="1" customWidth="1"/>
    <col min="5172" max="5172" width="10.25" style="1" customWidth="1"/>
    <col min="5173" max="5393" width="9" style="1"/>
    <col min="5394" max="5394" width="36.875" style="1" bestFit="1" customWidth="1"/>
    <col min="5395" max="5395" width="7.125" style="1" customWidth="1"/>
    <col min="5396" max="5396" width="6" style="1" customWidth="1"/>
    <col min="5397" max="5397" width="5.75" style="1" customWidth="1"/>
    <col min="5398" max="5398" width="10.5" style="1" customWidth="1"/>
    <col min="5399" max="5399" width="7.5" style="1" customWidth="1"/>
    <col min="5400" max="5400" width="6.375" style="1" customWidth="1"/>
    <col min="5401" max="5401" width="6.5" style="1" customWidth="1"/>
    <col min="5402" max="5402" width="6.375" style="1" customWidth="1"/>
    <col min="5403" max="5403" width="7.875" style="1" customWidth="1"/>
    <col min="5404" max="5404" width="7.75" style="1" customWidth="1"/>
    <col min="5405" max="5408" width="6.5" style="1" customWidth="1"/>
    <col min="5409" max="5409" width="6.875" style="1" customWidth="1"/>
    <col min="5410" max="5410" width="9" style="1"/>
    <col min="5411" max="5411" width="6.125" style="1" customWidth="1"/>
    <col min="5412" max="5412" width="7.5" style="1" customWidth="1"/>
    <col min="5413" max="5413" width="7.625" style="1" customWidth="1"/>
    <col min="5414" max="5414" width="7.75" style="1" customWidth="1"/>
    <col min="5415" max="5415" width="10.125" style="1" bestFit="1" customWidth="1"/>
    <col min="5416" max="5416" width="12" style="1" customWidth="1"/>
    <col min="5417" max="5417" width="10.25" style="1" bestFit="1" customWidth="1"/>
    <col min="5418" max="5418" width="8.75" style="1" bestFit="1" customWidth="1"/>
    <col min="5419" max="5419" width="7.75" style="1" customWidth="1"/>
    <col min="5420" max="5420" width="9.125" style="1" customWidth="1"/>
    <col min="5421" max="5421" width="9.875" style="1" customWidth="1"/>
    <col min="5422" max="5422" width="7.75" style="1" customWidth="1"/>
    <col min="5423" max="5423" width="9.375" style="1" customWidth="1"/>
    <col min="5424" max="5424" width="9" style="1"/>
    <col min="5425" max="5425" width="5.875" style="1" customWidth="1"/>
    <col min="5426" max="5426" width="7.125" style="1" customWidth="1"/>
    <col min="5427" max="5427" width="8.125" style="1" customWidth="1"/>
    <col min="5428" max="5428" width="10.25" style="1" customWidth="1"/>
    <col min="5429" max="5649" width="9" style="1"/>
    <col min="5650" max="5650" width="36.875" style="1" bestFit="1" customWidth="1"/>
    <col min="5651" max="5651" width="7.125" style="1" customWidth="1"/>
    <col min="5652" max="5652" width="6" style="1" customWidth="1"/>
    <col min="5653" max="5653" width="5.75" style="1" customWidth="1"/>
    <col min="5654" max="5654" width="10.5" style="1" customWidth="1"/>
    <col min="5655" max="5655" width="7.5" style="1" customWidth="1"/>
    <col min="5656" max="5656" width="6.375" style="1" customWidth="1"/>
    <col min="5657" max="5657" width="6.5" style="1" customWidth="1"/>
    <col min="5658" max="5658" width="6.375" style="1" customWidth="1"/>
    <col min="5659" max="5659" width="7.875" style="1" customWidth="1"/>
    <col min="5660" max="5660" width="7.75" style="1" customWidth="1"/>
    <col min="5661" max="5664" width="6.5" style="1" customWidth="1"/>
    <col min="5665" max="5665" width="6.875" style="1" customWidth="1"/>
    <col min="5666" max="5666" width="9" style="1"/>
    <col min="5667" max="5667" width="6.125" style="1" customWidth="1"/>
    <col min="5668" max="5668" width="7.5" style="1" customWidth="1"/>
    <col min="5669" max="5669" width="7.625" style="1" customWidth="1"/>
    <col min="5670" max="5670" width="7.75" style="1" customWidth="1"/>
    <col min="5671" max="5671" width="10.125" style="1" bestFit="1" customWidth="1"/>
    <col min="5672" max="5672" width="12" style="1" customWidth="1"/>
    <col min="5673" max="5673" width="10.25" style="1" bestFit="1" customWidth="1"/>
    <col min="5674" max="5674" width="8.75" style="1" bestFit="1" customWidth="1"/>
    <col min="5675" max="5675" width="7.75" style="1" customWidth="1"/>
    <col min="5676" max="5676" width="9.125" style="1" customWidth="1"/>
    <col min="5677" max="5677" width="9.875" style="1" customWidth="1"/>
    <col min="5678" max="5678" width="7.75" style="1" customWidth="1"/>
    <col min="5679" max="5679" width="9.375" style="1" customWidth="1"/>
    <col min="5680" max="5680" width="9" style="1"/>
    <col min="5681" max="5681" width="5.875" style="1" customWidth="1"/>
    <col min="5682" max="5682" width="7.125" style="1" customWidth="1"/>
    <col min="5683" max="5683" width="8.125" style="1" customWidth="1"/>
    <col min="5684" max="5684" width="10.25" style="1" customWidth="1"/>
    <col min="5685" max="5905" width="9" style="1"/>
    <col min="5906" max="5906" width="36.875" style="1" bestFit="1" customWidth="1"/>
    <col min="5907" max="5907" width="7.125" style="1" customWidth="1"/>
    <col min="5908" max="5908" width="6" style="1" customWidth="1"/>
    <col min="5909" max="5909" width="5.75" style="1" customWidth="1"/>
    <col min="5910" max="5910" width="10.5" style="1" customWidth="1"/>
    <col min="5911" max="5911" width="7.5" style="1" customWidth="1"/>
    <col min="5912" max="5912" width="6.375" style="1" customWidth="1"/>
    <col min="5913" max="5913" width="6.5" style="1" customWidth="1"/>
    <col min="5914" max="5914" width="6.375" style="1" customWidth="1"/>
    <col min="5915" max="5915" width="7.875" style="1" customWidth="1"/>
    <col min="5916" max="5916" width="7.75" style="1" customWidth="1"/>
    <col min="5917" max="5920" width="6.5" style="1" customWidth="1"/>
    <col min="5921" max="5921" width="6.875" style="1" customWidth="1"/>
    <col min="5922" max="5922" width="9" style="1"/>
    <col min="5923" max="5923" width="6.125" style="1" customWidth="1"/>
    <col min="5924" max="5924" width="7.5" style="1" customWidth="1"/>
    <col min="5925" max="5925" width="7.625" style="1" customWidth="1"/>
    <col min="5926" max="5926" width="7.75" style="1" customWidth="1"/>
    <col min="5927" max="5927" width="10.125" style="1" bestFit="1" customWidth="1"/>
    <col min="5928" max="5928" width="12" style="1" customWidth="1"/>
    <col min="5929" max="5929" width="10.25" style="1" bestFit="1" customWidth="1"/>
    <col min="5930" max="5930" width="8.75" style="1" bestFit="1" customWidth="1"/>
    <col min="5931" max="5931" width="7.75" style="1" customWidth="1"/>
    <col min="5932" max="5932" width="9.125" style="1" customWidth="1"/>
    <col min="5933" max="5933" width="9.875" style="1" customWidth="1"/>
    <col min="5934" max="5934" width="7.75" style="1" customWidth="1"/>
    <col min="5935" max="5935" width="9.375" style="1" customWidth="1"/>
    <col min="5936" max="5936" width="9" style="1"/>
    <col min="5937" max="5937" width="5.875" style="1" customWidth="1"/>
    <col min="5938" max="5938" width="7.125" style="1" customWidth="1"/>
    <col min="5939" max="5939" width="8.125" style="1" customWidth="1"/>
    <col min="5940" max="5940" width="10.25" style="1" customWidth="1"/>
    <col min="5941" max="6161" width="9" style="1"/>
    <col min="6162" max="6162" width="36.875" style="1" bestFit="1" customWidth="1"/>
    <col min="6163" max="6163" width="7.125" style="1" customWidth="1"/>
    <col min="6164" max="6164" width="6" style="1" customWidth="1"/>
    <col min="6165" max="6165" width="5.75" style="1" customWidth="1"/>
    <col min="6166" max="6166" width="10.5" style="1" customWidth="1"/>
    <col min="6167" max="6167" width="7.5" style="1" customWidth="1"/>
    <col min="6168" max="6168" width="6.375" style="1" customWidth="1"/>
    <col min="6169" max="6169" width="6.5" style="1" customWidth="1"/>
    <col min="6170" max="6170" width="6.375" style="1" customWidth="1"/>
    <col min="6171" max="6171" width="7.875" style="1" customWidth="1"/>
    <col min="6172" max="6172" width="7.75" style="1" customWidth="1"/>
    <col min="6173" max="6176" width="6.5" style="1" customWidth="1"/>
    <col min="6177" max="6177" width="6.875" style="1" customWidth="1"/>
    <col min="6178" max="6178" width="9" style="1"/>
    <col min="6179" max="6179" width="6.125" style="1" customWidth="1"/>
    <col min="6180" max="6180" width="7.5" style="1" customWidth="1"/>
    <col min="6181" max="6181" width="7.625" style="1" customWidth="1"/>
    <col min="6182" max="6182" width="7.75" style="1" customWidth="1"/>
    <col min="6183" max="6183" width="10.125" style="1" bestFit="1" customWidth="1"/>
    <col min="6184" max="6184" width="12" style="1" customWidth="1"/>
    <col min="6185" max="6185" width="10.25" style="1" bestFit="1" customWidth="1"/>
    <col min="6186" max="6186" width="8.75" style="1" bestFit="1" customWidth="1"/>
    <col min="6187" max="6187" width="7.75" style="1" customWidth="1"/>
    <col min="6188" max="6188" width="9.125" style="1" customWidth="1"/>
    <col min="6189" max="6189" width="9.875" style="1" customWidth="1"/>
    <col min="6190" max="6190" width="7.75" style="1" customWidth="1"/>
    <col min="6191" max="6191" width="9.375" style="1" customWidth="1"/>
    <col min="6192" max="6192" width="9" style="1"/>
    <col min="6193" max="6193" width="5.875" style="1" customWidth="1"/>
    <col min="6194" max="6194" width="7.125" style="1" customWidth="1"/>
    <col min="6195" max="6195" width="8.125" style="1" customWidth="1"/>
    <col min="6196" max="6196" width="10.25" style="1" customWidth="1"/>
    <col min="6197" max="6417" width="9" style="1"/>
    <col min="6418" max="6418" width="36.875" style="1" bestFit="1" customWidth="1"/>
    <col min="6419" max="6419" width="7.125" style="1" customWidth="1"/>
    <col min="6420" max="6420" width="6" style="1" customWidth="1"/>
    <col min="6421" max="6421" width="5.75" style="1" customWidth="1"/>
    <col min="6422" max="6422" width="10.5" style="1" customWidth="1"/>
    <col min="6423" max="6423" width="7.5" style="1" customWidth="1"/>
    <col min="6424" max="6424" width="6.375" style="1" customWidth="1"/>
    <col min="6425" max="6425" width="6.5" style="1" customWidth="1"/>
    <col min="6426" max="6426" width="6.375" style="1" customWidth="1"/>
    <col min="6427" max="6427" width="7.875" style="1" customWidth="1"/>
    <col min="6428" max="6428" width="7.75" style="1" customWidth="1"/>
    <col min="6429" max="6432" width="6.5" style="1" customWidth="1"/>
    <col min="6433" max="6433" width="6.875" style="1" customWidth="1"/>
    <col min="6434" max="6434" width="9" style="1"/>
    <col min="6435" max="6435" width="6.125" style="1" customWidth="1"/>
    <col min="6436" max="6436" width="7.5" style="1" customWidth="1"/>
    <col min="6437" max="6437" width="7.625" style="1" customWidth="1"/>
    <col min="6438" max="6438" width="7.75" style="1" customWidth="1"/>
    <col min="6439" max="6439" width="10.125" style="1" bestFit="1" customWidth="1"/>
    <col min="6440" max="6440" width="12" style="1" customWidth="1"/>
    <col min="6441" max="6441" width="10.25" style="1" bestFit="1" customWidth="1"/>
    <col min="6442" max="6442" width="8.75" style="1" bestFit="1" customWidth="1"/>
    <col min="6443" max="6443" width="7.75" style="1" customWidth="1"/>
    <col min="6444" max="6444" width="9.125" style="1" customWidth="1"/>
    <col min="6445" max="6445" width="9.875" style="1" customWidth="1"/>
    <col min="6446" max="6446" width="7.75" style="1" customWidth="1"/>
    <col min="6447" max="6447" width="9.375" style="1" customWidth="1"/>
    <col min="6448" max="6448" width="9" style="1"/>
    <col min="6449" max="6449" width="5.875" style="1" customWidth="1"/>
    <col min="6450" max="6450" width="7.125" style="1" customWidth="1"/>
    <col min="6451" max="6451" width="8.125" style="1" customWidth="1"/>
    <col min="6452" max="6452" width="10.25" style="1" customWidth="1"/>
    <col min="6453" max="6673" width="9" style="1"/>
    <col min="6674" max="6674" width="36.875" style="1" bestFit="1" customWidth="1"/>
    <col min="6675" max="6675" width="7.125" style="1" customWidth="1"/>
    <col min="6676" max="6676" width="6" style="1" customWidth="1"/>
    <col min="6677" max="6677" width="5.75" style="1" customWidth="1"/>
    <col min="6678" max="6678" width="10.5" style="1" customWidth="1"/>
    <col min="6679" max="6679" width="7.5" style="1" customWidth="1"/>
    <col min="6680" max="6680" width="6.375" style="1" customWidth="1"/>
    <col min="6681" max="6681" width="6.5" style="1" customWidth="1"/>
    <col min="6682" max="6682" width="6.375" style="1" customWidth="1"/>
    <col min="6683" max="6683" width="7.875" style="1" customWidth="1"/>
    <col min="6684" max="6684" width="7.75" style="1" customWidth="1"/>
    <col min="6685" max="6688" width="6.5" style="1" customWidth="1"/>
    <col min="6689" max="6689" width="6.875" style="1" customWidth="1"/>
    <col min="6690" max="6690" width="9" style="1"/>
    <col min="6691" max="6691" width="6.125" style="1" customWidth="1"/>
    <col min="6692" max="6692" width="7.5" style="1" customWidth="1"/>
    <col min="6693" max="6693" width="7.625" style="1" customWidth="1"/>
    <col min="6694" max="6694" width="7.75" style="1" customWidth="1"/>
    <col min="6695" max="6695" width="10.125" style="1" bestFit="1" customWidth="1"/>
    <col min="6696" max="6696" width="12" style="1" customWidth="1"/>
    <col min="6697" max="6697" width="10.25" style="1" bestFit="1" customWidth="1"/>
    <col min="6698" max="6698" width="8.75" style="1" bestFit="1" customWidth="1"/>
    <col min="6699" max="6699" width="7.75" style="1" customWidth="1"/>
    <col min="6700" max="6700" width="9.125" style="1" customWidth="1"/>
    <col min="6701" max="6701" width="9.875" style="1" customWidth="1"/>
    <col min="6702" max="6702" width="7.75" style="1" customWidth="1"/>
    <col min="6703" max="6703" width="9.375" style="1" customWidth="1"/>
    <col min="6704" max="6704" width="9" style="1"/>
    <col min="6705" max="6705" width="5.875" style="1" customWidth="1"/>
    <col min="6706" max="6706" width="7.125" style="1" customWidth="1"/>
    <col min="6707" max="6707" width="8.125" style="1" customWidth="1"/>
    <col min="6708" max="6708" width="10.25" style="1" customWidth="1"/>
    <col min="6709" max="6929" width="9" style="1"/>
    <col min="6930" max="6930" width="36.875" style="1" bestFit="1" customWidth="1"/>
    <col min="6931" max="6931" width="7.125" style="1" customWidth="1"/>
    <col min="6932" max="6932" width="6" style="1" customWidth="1"/>
    <col min="6933" max="6933" width="5.75" style="1" customWidth="1"/>
    <col min="6934" max="6934" width="10.5" style="1" customWidth="1"/>
    <col min="6935" max="6935" width="7.5" style="1" customWidth="1"/>
    <col min="6936" max="6936" width="6.375" style="1" customWidth="1"/>
    <col min="6937" max="6937" width="6.5" style="1" customWidth="1"/>
    <col min="6938" max="6938" width="6.375" style="1" customWidth="1"/>
    <col min="6939" max="6939" width="7.875" style="1" customWidth="1"/>
    <col min="6940" max="6940" width="7.75" style="1" customWidth="1"/>
    <col min="6941" max="6944" width="6.5" style="1" customWidth="1"/>
    <col min="6945" max="6945" width="6.875" style="1" customWidth="1"/>
    <col min="6946" max="6946" width="9" style="1"/>
    <col min="6947" max="6947" width="6.125" style="1" customWidth="1"/>
    <col min="6948" max="6948" width="7.5" style="1" customWidth="1"/>
    <col min="6949" max="6949" width="7.625" style="1" customWidth="1"/>
    <col min="6950" max="6950" width="7.75" style="1" customWidth="1"/>
    <col min="6951" max="6951" width="10.125" style="1" bestFit="1" customWidth="1"/>
    <col min="6952" max="6952" width="12" style="1" customWidth="1"/>
    <col min="6953" max="6953" width="10.25" style="1" bestFit="1" customWidth="1"/>
    <col min="6954" max="6954" width="8.75" style="1" bestFit="1" customWidth="1"/>
    <col min="6955" max="6955" width="7.75" style="1" customWidth="1"/>
    <col min="6956" max="6956" width="9.125" style="1" customWidth="1"/>
    <col min="6957" max="6957" width="9.875" style="1" customWidth="1"/>
    <col min="6958" max="6958" width="7.75" style="1" customWidth="1"/>
    <col min="6959" max="6959" width="9.375" style="1" customWidth="1"/>
    <col min="6960" max="6960" width="9" style="1"/>
    <col min="6961" max="6961" width="5.875" style="1" customWidth="1"/>
    <col min="6962" max="6962" width="7.125" style="1" customWidth="1"/>
    <col min="6963" max="6963" width="8.125" style="1" customWidth="1"/>
    <col min="6964" max="6964" width="10.25" style="1" customWidth="1"/>
    <col min="6965" max="7185" width="9" style="1"/>
    <col min="7186" max="7186" width="36.875" style="1" bestFit="1" customWidth="1"/>
    <col min="7187" max="7187" width="7.125" style="1" customWidth="1"/>
    <col min="7188" max="7188" width="6" style="1" customWidth="1"/>
    <col min="7189" max="7189" width="5.75" style="1" customWidth="1"/>
    <col min="7190" max="7190" width="10.5" style="1" customWidth="1"/>
    <col min="7191" max="7191" width="7.5" style="1" customWidth="1"/>
    <col min="7192" max="7192" width="6.375" style="1" customWidth="1"/>
    <col min="7193" max="7193" width="6.5" style="1" customWidth="1"/>
    <col min="7194" max="7194" width="6.375" style="1" customWidth="1"/>
    <col min="7195" max="7195" width="7.875" style="1" customWidth="1"/>
    <col min="7196" max="7196" width="7.75" style="1" customWidth="1"/>
    <col min="7197" max="7200" width="6.5" style="1" customWidth="1"/>
    <col min="7201" max="7201" width="6.875" style="1" customWidth="1"/>
    <col min="7202" max="7202" width="9" style="1"/>
    <col min="7203" max="7203" width="6.125" style="1" customWidth="1"/>
    <col min="7204" max="7204" width="7.5" style="1" customWidth="1"/>
    <col min="7205" max="7205" width="7.625" style="1" customWidth="1"/>
    <col min="7206" max="7206" width="7.75" style="1" customWidth="1"/>
    <col min="7207" max="7207" width="10.125" style="1" bestFit="1" customWidth="1"/>
    <col min="7208" max="7208" width="12" style="1" customWidth="1"/>
    <col min="7209" max="7209" width="10.25" style="1" bestFit="1" customWidth="1"/>
    <col min="7210" max="7210" width="8.75" style="1" bestFit="1" customWidth="1"/>
    <col min="7211" max="7211" width="7.75" style="1" customWidth="1"/>
    <col min="7212" max="7212" width="9.125" style="1" customWidth="1"/>
    <col min="7213" max="7213" width="9.875" style="1" customWidth="1"/>
    <col min="7214" max="7214" width="7.75" style="1" customWidth="1"/>
    <col min="7215" max="7215" width="9.375" style="1" customWidth="1"/>
    <col min="7216" max="7216" width="9" style="1"/>
    <col min="7217" max="7217" width="5.875" style="1" customWidth="1"/>
    <col min="7218" max="7218" width="7.125" style="1" customWidth="1"/>
    <col min="7219" max="7219" width="8.125" style="1" customWidth="1"/>
    <col min="7220" max="7220" width="10.25" style="1" customWidth="1"/>
    <col min="7221" max="7441" width="9" style="1"/>
    <col min="7442" max="7442" width="36.875" style="1" bestFit="1" customWidth="1"/>
    <col min="7443" max="7443" width="7.125" style="1" customWidth="1"/>
    <col min="7444" max="7444" width="6" style="1" customWidth="1"/>
    <col min="7445" max="7445" width="5.75" style="1" customWidth="1"/>
    <col min="7446" max="7446" width="10.5" style="1" customWidth="1"/>
    <col min="7447" max="7447" width="7.5" style="1" customWidth="1"/>
    <col min="7448" max="7448" width="6.375" style="1" customWidth="1"/>
    <col min="7449" max="7449" width="6.5" style="1" customWidth="1"/>
    <col min="7450" max="7450" width="6.375" style="1" customWidth="1"/>
    <col min="7451" max="7451" width="7.875" style="1" customWidth="1"/>
    <col min="7452" max="7452" width="7.75" style="1" customWidth="1"/>
    <col min="7453" max="7456" width="6.5" style="1" customWidth="1"/>
    <col min="7457" max="7457" width="6.875" style="1" customWidth="1"/>
    <col min="7458" max="7458" width="9" style="1"/>
    <col min="7459" max="7459" width="6.125" style="1" customWidth="1"/>
    <col min="7460" max="7460" width="7.5" style="1" customWidth="1"/>
    <col min="7461" max="7461" width="7.625" style="1" customWidth="1"/>
    <col min="7462" max="7462" width="7.75" style="1" customWidth="1"/>
    <col min="7463" max="7463" width="10.125" style="1" bestFit="1" customWidth="1"/>
    <col min="7464" max="7464" width="12" style="1" customWidth="1"/>
    <col min="7465" max="7465" width="10.25" style="1" bestFit="1" customWidth="1"/>
    <col min="7466" max="7466" width="8.75" style="1" bestFit="1" customWidth="1"/>
    <col min="7467" max="7467" width="7.75" style="1" customWidth="1"/>
    <col min="7468" max="7468" width="9.125" style="1" customWidth="1"/>
    <col min="7469" max="7469" width="9.875" style="1" customWidth="1"/>
    <col min="7470" max="7470" width="7.75" style="1" customWidth="1"/>
    <col min="7471" max="7471" width="9.375" style="1" customWidth="1"/>
    <col min="7472" max="7472" width="9" style="1"/>
    <col min="7473" max="7473" width="5.875" style="1" customWidth="1"/>
    <col min="7474" max="7474" width="7.125" style="1" customWidth="1"/>
    <col min="7475" max="7475" width="8.125" style="1" customWidth="1"/>
    <col min="7476" max="7476" width="10.25" style="1" customWidth="1"/>
    <col min="7477" max="7697" width="9" style="1"/>
    <col min="7698" max="7698" width="36.875" style="1" bestFit="1" customWidth="1"/>
    <col min="7699" max="7699" width="7.125" style="1" customWidth="1"/>
    <col min="7700" max="7700" width="6" style="1" customWidth="1"/>
    <col min="7701" max="7701" width="5.75" style="1" customWidth="1"/>
    <col min="7702" max="7702" width="10.5" style="1" customWidth="1"/>
    <col min="7703" max="7703" width="7.5" style="1" customWidth="1"/>
    <col min="7704" max="7704" width="6.375" style="1" customWidth="1"/>
    <col min="7705" max="7705" width="6.5" style="1" customWidth="1"/>
    <col min="7706" max="7706" width="6.375" style="1" customWidth="1"/>
    <col min="7707" max="7707" width="7.875" style="1" customWidth="1"/>
    <col min="7708" max="7708" width="7.75" style="1" customWidth="1"/>
    <col min="7709" max="7712" width="6.5" style="1" customWidth="1"/>
    <col min="7713" max="7713" width="6.875" style="1" customWidth="1"/>
    <col min="7714" max="7714" width="9" style="1"/>
    <col min="7715" max="7715" width="6.125" style="1" customWidth="1"/>
    <col min="7716" max="7716" width="7.5" style="1" customWidth="1"/>
    <col min="7717" max="7717" width="7.625" style="1" customWidth="1"/>
    <col min="7718" max="7718" width="7.75" style="1" customWidth="1"/>
    <col min="7719" max="7719" width="10.125" style="1" bestFit="1" customWidth="1"/>
    <col min="7720" max="7720" width="12" style="1" customWidth="1"/>
    <col min="7721" max="7721" width="10.25" style="1" bestFit="1" customWidth="1"/>
    <col min="7722" max="7722" width="8.75" style="1" bestFit="1" customWidth="1"/>
    <col min="7723" max="7723" width="7.75" style="1" customWidth="1"/>
    <col min="7724" max="7724" width="9.125" style="1" customWidth="1"/>
    <col min="7725" max="7725" width="9.875" style="1" customWidth="1"/>
    <col min="7726" max="7726" width="7.75" style="1" customWidth="1"/>
    <col min="7727" max="7727" width="9.375" style="1" customWidth="1"/>
    <col min="7728" max="7728" width="9" style="1"/>
    <col min="7729" max="7729" width="5.875" style="1" customWidth="1"/>
    <col min="7730" max="7730" width="7.125" style="1" customWidth="1"/>
    <col min="7731" max="7731" width="8.125" style="1" customWidth="1"/>
    <col min="7732" max="7732" width="10.25" style="1" customWidth="1"/>
    <col min="7733" max="7953" width="9" style="1"/>
    <col min="7954" max="7954" width="36.875" style="1" bestFit="1" customWidth="1"/>
    <col min="7955" max="7955" width="7.125" style="1" customWidth="1"/>
    <col min="7956" max="7956" width="6" style="1" customWidth="1"/>
    <col min="7957" max="7957" width="5.75" style="1" customWidth="1"/>
    <col min="7958" max="7958" width="10.5" style="1" customWidth="1"/>
    <col min="7959" max="7959" width="7.5" style="1" customWidth="1"/>
    <col min="7960" max="7960" width="6.375" style="1" customWidth="1"/>
    <col min="7961" max="7961" width="6.5" style="1" customWidth="1"/>
    <col min="7962" max="7962" width="6.375" style="1" customWidth="1"/>
    <col min="7963" max="7963" width="7.875" style="1" customWidth="1"/>
    <col min="7964" max="7964" width="7.75" style="1" customWidth="1"/>
    <col min="7965" max="7968" width="6.5" style="1" customWidth="1"/>
    <col min="7969" max="7969" width="6.875" style="1" customWidth="1"/>
    <col min="7970" max="7970" width="9" style="1"/>
    <col min="7971" max="7971" width="6.125" style="1" customWidth="1"/>
    <col min="7972" max="7972" width="7.5" style="1" customWidth="1"/>
    <col min="7973" max="7973" width="7.625" style="1" customWidth="1"/>
    <col min="7974" max="7974" width="7.75" style="1" customWidth="1"/>
    <col min="7975" max="7975" width="10.125" style="1" bestFit="1" customWidth="1"/>
    <col min="7976" max="7976" width="12" style="1" customWidth="1"/>
    <col min="7977" max="7977" width="10.25" style="1" bestFit="1" customWidth="1"/>
    <col min="7978" max="7978" width="8.75" style="1" bestFit="1" customWidth="1"/>
    <col min="7979" max="7979" width="7.75" style="1" customWidth="1"/>
    <col min="7980" max="7980" width="9.125" style="1" customWidth="1"/>
    <col min="7981" max="7981" width="9.875" style="1" customWidth="1"/>
    <col min="7982" max="7982" width="7.75" style="1" customWidth="1"/>
    <col min="7983" max="7983" width="9.375" style="1" customWidth="1"/>
    <col min="7984" max="7984" width="9" style="1"/>
    <col min="7985" max="7985" width="5.875" style="1" customWidth="1"/>
    <col min="7986" max="7986" width="7.125" style="1" customWidth="1"/>
    <col min="7987" max="7987" width="8.125" style="1" customWidth="1"/>
    <col min="7988" max="7988" width="10.25" style="1" customWidth="1"/>
    <col min="7989" max="8209" width="9" style="1"/>
    <col min="8210" max="8210" width="36.875" style="1" bestFit="1" customWidth="1"/>
    <col min="8211" max="8211" width="7.125" style="1" customWidth="1"/>
    <col min="8212" max="8212" width="6" style="1" customWidth="1"/>
    <col min="8213" max="8213" width="5.75" style="1" customWidth="1"/>
    <col min="8214" max="8214" width="10.5" style="1" customWidth="1"/>
    <col min="8215" max="8215" width="7.5" style="1" customWidth="1"/>
    <col min="8216" max="8216" width="6.375" style="1" customWidth="1"/>
    <col min="8217" max="8217" width="6.5" style="1" customWidth="1"/>
    <col min="8218" max="8218" width="6.375" style="1" customWidth="1"/>
    <col min="8219" max="8219" width="7.875" style="1" customWidth="1"/>
    <col min="8220" max="8220" width="7.75" style="1" customWidth="1"/>
    <col min="8221" max="8224" width="6.5" style="1" customWidth="1"/>
    <col min="8225" max="8225" width="6.875" style="1" customWidth="1"/>
    <col min="8226" max="8226" width="9" style="1"/>
    <col min="8227" max="8227" width="6.125" style="1" customWidth="1"/>
    <col min="8228" max="8228" width="7.5" style="1" customWidth="1"/>
    <col min="8229" max="8229" width="7.625" style="1" customWidth="1"/>
    <col min="8230" max="8230" width="7.75" style="1" customWidth="1"/>
    <col min="8231" max="8231" width="10.125" style="1" bestFit="1" customWidth="1"/>
    <col min="8232" max="8232" width="12" style="1" customWidth="1"/>
    <col min="8233" max="8233" width="10.25" style="1" bestFit="1" customWidth="1"/>
    <col min="8234" max="8234" width="8.75" style="1" bestFit="1" customWidth="1"/>
    <col min="8235" max="8235" width="7.75" style="1" customWidth="1"/>
    <col min="8236" max="8236" width="9.125" style="1" customWidth="1"/>
    <col min="8237" max="8237" width="9.875" style="1" customWidth="1"/>
    <col min="8238" max="8238" width="7.75" style="1" customWidth="1"/>
    <col min="8239" max="8239" width="9.375" style="1" customWidth="1"/>
    <col min="8240" max="8240" width="9" style="1"/>
    <col min="8241" max="8241" width="5.875" style="1" customWidth="1"/>
    <col min="8242" max="8242" width="7.125" style="1" customWidth="1"/>
    <col min="8243" max="8243" width="8.125" style="1" customWidth="1"/>
    <col min="8244" max="8244" width="10.25" style="1" customWidth="1"/>
    <col min="8245" max="8465" width="9" style="1"/>
    <col min="8466" max="8466" width="36.875" style="1" bestFit="1" customWidth="1"/>
    <col min="8467" max="8467" width="7.125" style="1" customWidth="1"/>
    <col min="8468" max="8468" width="6" style="1" customWidth="1"/>
    <col min="8469" max="8469" width="5.75" style="1" customWidth="1"/>
    <col min="8470" max="8470" width="10.5" style="1" customWidth="1"/>
    <col min="8471" max="8471" width="7.5" style="1" customWidth="1"/>
    <col min="8472" max="8472" width="6.375" style="1" customWidth="1"/>
    <col min="8473" max="8473" width="6.5" style="1" customWidth="1"/>
    <col min="8474" max="8474" width="6.375" style="1" customWidth="1"/>
    <col min="8475" max="8475" width="7.875" style="1" customWidth="1"/>
    <col min="8476" max="8476" width="7.75" style="1" customWidth="1"/>
    <col min="8477" max="8480" width="6.5" style="1" customWidth="1"/>
    <col min="8481" max="8481" width="6.875" style="1" customWidth="1"/>
    <col min="8482" max="8482" width="9" style="1"/>
    <col min="8483" max="8483" width="6.125" style="1" customWidth="1"/>
    <col min="8484" max="8484" width="7.5" style="1" customWidth="1"/>
    <col min="8485" max="8485" width="7.625" style="1" customWidth="1"/>
    <col min="8486" max="8486" width="7.75" style="1" customWidth="1"/>
    <col min="8487" max="8487" width="10.125" style="1" bestFit="1" customWidth="1"/>
    <col min="8488" max="8488" width="12" style="1" customWidth="1"/>
    <col min="8489" max="8489" width="10.25" style="1" bestFit="1" customWidth="1"/>
    <col min="8490" max="8490" width="8.75" style="1" bestFit="1" customWidth="1"/>
    <col min="8491" max="8491" width="7.75" style="1" customWidth="1"/>
    <col min="8492" max="8492" width="9.125" style="1" customWidth="1"/>
    <col min="8493" max="8493" width="9.875" style="1" customWidth="1"/>
    <col min="8494" max="8494" width="7.75" style="1" customWidth="1"/>
    <col min="8495" max="8495" width="9.375" style="1" customWidth="1"/>
    <col min="8496" max="8496" width="9" style="1"/>
    <col min="8497" max="8497" width="5.875" style="1" customWidth="1"/>
    <col min="8498" max="8498" width="7.125" style="1" customWidth="1"/>
    <col min="8499" max="8499" width="8.125" style="1" customWidth="1"/>
    <col min="8500" max="8500" width="10.25" style="1" customWidth="1"/>
    <col min="8501" max="8721" width="9" style="1"/>
    <col min="8722" max="8722" width="36.875" style="1" bestFit="1" customWidth="1"/>
    <col min="8723" max="8723" width="7.125" style="1" customWidth="1"/>
    <col min="8724" max="8724" width="6" style="1" customWidth="1"/>
    <col min="8725" max="8725" width="5.75" style="1" customWidth="1"/>
    <col min="8726" max="8726" width="10.5" style="1" customWidth="1"/>
    <col min="8727" max="8727" width="7.5" style="1" customWidth="1"/>
    <col min="8728" max="8728" width="6.375" style="1" customWidth="1"/>
    <col min="8729" max="8729" width="6.5" style="1" customWidth="1"/>
    <col min="8730" max="8730" width="6.375" style="1" customWidth="1"/>
    <col min="8731" max="8731" width="7.875" style="1" customWidth="1"/>
    <col min="8732" max="8732" width="7.75" style="1" customWidth="1"/>
    <col min="8733" max="8736" width="6.5" style="1" customWidth="1"/>
    <col min="8737" max="8737" width="6.875" style="1" customWidth="1"/>
    <col min="8738" max="8738" width="9" style="1"/>
    <col min="8739" max="8739" width="6.125" style="1" customWidth="1"/>
    <col min="8740" max="8740" width="7.5" style="1" customWidth="1"/>
    <col min="8741" max="8741" width="7.625" style="1" customWidth="1"/>
    <col min="8742" max="8742" width="7.75" style="1" customWidth="1"/>
    <col min="8743" max="8743" width="10.125" style="1" bestFit="1" customWidth="1"/>
    <col min="8744" max="8744" width="12" style="1" customWidth="1"/>
    <col min="8745" max="8745" width="10.25" style="1" bestFit="1" customWidth="1"/>
    <col min="8746" max="8746" width="8.75" style="1" bestFit="1" customWidth="1"/>
    <col min="8747" max="8747" width="7.75" style="1" customWidth="1"/>
    <col min="8748" max="8748" width="9.125" style="1" customWidth="1"/>
    <col min="8749" max="8749" width="9.875" style="1" customWidth="1"/>
    <col min="8750" max="8750" width="7.75" style="1" customWidth="1"/>
    <col min="8751" max="8751" width="9.375" style="1" customWidth="1"/>
    <col min="8752" max="8752" width="9" style="1"/>
    <col min="8753" max="8753" width="5.875" style="1" customWidth="1"/>
    <col min="8754" max="8754" width="7.125" style="1" customWidth="1"/>
    <col min="8755" max="8755" width="8.125" style="1" customWidth="1"/>
    <col min="8756" max="8756" width="10.25" style="1" customWidth="1"/>
    <col min="8757" max="8977" width="9" style="1"/>
    <col min="8978" max="8978" width="36.875" style="1" bestFit="1" customWidth="1"/>
    <col min="8979" max="8979" width="7.125" style="1" customWidth="1"/>
    <col min="8980" max="8980" width="6" style="1" customWidth="1"/>
    <col min="8981" max="8981" width="5.75" style="1" customWidth="1"/>
    <col min="8982" max="8982" width="10.5" style="1" customWidth="1"/>
    <col min="8983" max="8983" width="7.5" style="1" customWidth="1"/>
    <col min="8984" max="8984" width="6.375" style="1" customWidth="1"/>
    <col min="8985" max="8985" width="6.5" style="1" customWidth="1"/>
    <col min="8986" max="8986" width="6.375" style="1" customWidth="1"/>
    <col min="8987" max="8987" width="7.875" style="1" customWidth="1"/>
    <col min="8988" max="8988" width="7.75" style="1" customWidth="1"/>
    <col min="8989" max="8992" width="6.5" style="1" customWidth="1"/>
    <col min="8993" max="8993" width="6.875" style="1" customWidth="1"/>
    <col min="8994" max="8994" width="9" style="1"/>
    <col min="8995" max="8995" width="6.125" style="1" customWidth="1"/>
    <col min="8996" max="8996" width="7.5" style="1" customWidth="1"/>
    <col min="8997" max="8997" width="7.625" style="1" customWidth="1"/>
    <col min="8998" max="8998" width="7.75" style="1" customWidth="1"/>
    <col min="8999" max="8999" width="10.125" style="1" bestFit="1" customWidth="1"/>
    <col min="9000" max="9000" width="12" style="1" customWidth="1"/>
    <col min="9001" max="9001" width="10.25" style="1" bestFit="1" customWidth="1"/>
    <col min="9002" max="9002" width="8.75" style="1" bestFit="1" customWidth="1"/>
    <col min="9003" max="9003" width="7.75" style="1" customWidth="1"/>
    <col min="9004" max="9004" width="9.125" style="1" customWidth="1"/>
    <col min="9005" max="9005" width="9.875" style="1" customWidth="1"/>
    <col min="9006" max="9006" width="7.75" style="1" customWidth="1"/>
    <col min="9007" max="9007" width="9.375" style="1" customWidth="1"/>
    <col min="9008" max="9008" width="9" style="1"/>
    <col min="9009" max="9009" width="5.875" style="1" customWidth="1"/>
    <col min="9010" max="9010" width="7.125" style="1" customWidth="1"/>
    <col min="9011" max="9011" width="8.125" style="1" customWidth="1"/>
    <col min="9012" max="9012" width="10.25" style="1" customWidth="1"/>
    <col min="9013" max="9233" width="9" style="1"/>
    <col min="9234" max="9234" width="36.875" style="1" bestFit="1" customWidth="1"/>
    <col min="9235" max="9235" width="7.125" style="1" customWidth="1"/>
    <col min="9236" max="9236" width="6" style="1" customWidth="1"/>
    <col min="9237" max="9237" width="5.75" style="1" customWidth="1"/>
    <col min="9238" max="9238" width="10.5" style="1" customWidth="1"/>
    <col min="9239" max="9239" width="7.5" style="1" customWidth="1"/>
    <col min="9240" max="9240" width="6.375" style="1" customWidth="1"/>
    <col min="9241" max="9241" width="6.5" style="1" customWidth="1"/>
    <col min="9242" max="9242" width="6.375" style="1" customWidth="1"/>
    <col min="9243" max="9243" width="7.875" style="1" customWidth="1"/>
    <col min="9244" max="9244" width="7.75" style="1" customWidth="1"/>
    <col min="9245" max="9248" width="6.5" style="1" customWidth="1"/>
    <col min="9249" max="9249" width="6.875" style="1" customWidth="1"/>
    <col min="9250" max="9250" width="9" style="1"/>
    <col min="9251" max="9251" width="6.125" style="1" customWidth="1"/>
    <col min="9252" max="9252" width="7.5" style="1" customWidth="1"/>
    <col min="9253" max="9253" width="7.625" style="1" customWidth="1"/>
    <col min="9254" max="9254" width="7.75" style="1" customWidth="1"/>
    <col min="9255" max="9255" width="10.125" style="1" bestFit="1" customWidth="1"/>
    <col min="9256" max="9256" width="12" style="1" customWidth="1"/>
    <col min="9257" max="9257" width="10.25" style="1" bestFit="1" customWidth="1"/>
    <col min="9258" max="9258" width="8.75" style="1" bestFit="1" customWidth="1"/>
    <col min="9259" max="9259" width="7.75" style="1" customWidth="1"/>
    <col min="9260" max="9260" width="9.125" style="1" customWidth="1"/>
    <col min="9261" max="9261" width="9.875" style="1" customWidth="1"/>
    <col min="9262" max="9262" width="7.75" style="1" customWidth="1"/>
    <col min="9263" max="9263" width="9.375" style="1" customWidth="1"/>
    <col min="9264" max="9264" width="9" style="1"/>
    <col min="9265" max="9265" width="5.875" style="1" customWidth="1"/>
    <col min="9266" max="9266" width="7.125" style="1" customWidth="1"/>
    <col min="9267" max="9267" width="8.125" style="1" customWidth="1"/>
    <col min="9268" max="9268" width="10.25" style="1" customWidth="1"/>
    <col min="9269" max="9489" width="9" style="1"/>
    <col min="9490" max="9490" width="36.875" style="1" bestFit="1" customWidth="1"/>
    <col min="9491" max="9491" width="7.125" style="1" customWidth="1"/>
    <col min="9492" max="9492" width="6" style="1" customWidth="1"/>
    <col min="9493" max="9493" width="5.75" style="1" customWidth="1"/>
    <col min="9494" max="9494" width="10.5" style="1" customWidth="1"/>
    <col min="9495" max="9495" width="7.5" style="1" customWidth="1"/>
    <col min="9496" max="9496" width="6.375" style="1" customWidth="1"/>
    <col min="9497" max="9497" width="6.5" style="1" customWidth="1"/>
    <col min="9498" max="9498" width="6.375" style="1" customWidth="1"/>
    <col min="9499" max="9499" width="7.875" style="1" customWidth="1"/>
    <col min="9500" max="9500" width="7.75" style="1" customWidth="1"/>
    <col min="9501" max="9504" width="6.5" style="1" customWidth="1"/>
    <col min="9505" max="9505" width="6.875" style="1" customWidth="1"/>
    <col min="9506" max="9506" width="9" style="1"/>
    <col min="9507" max="9507" width="6.125" style="1" customWidth="1"/>
    <col min="9508" max="9508" width="7.5" style="1" customWidth="1"/>
    <col min="9509" max="9509" width="7.625" style="1" customWidth="1"/>
    <col min="9510" max="9510" width="7.75" style="1" customWidth="1"/>
    <col min="9511" max="9511" width="10.125" style="1" bestFit="1" customWidth="1"/>
    <col min="9512" max="9512" width="12" style="1" customWidth="1"/>
    <col min="9513" max="9513" width="10.25" style="1" bestFit="1" customWidth="1"/>
    <col min="9514" max="9514" width="8.75" style="1" bestFit="1" customWidth="1"/>
    <col min="9515" max="9515" width="7.75" style="1" customWidth="1"/>
    <col min="9516" max="9516" width="9.125" style="1" customWidth="1"/>
    <col min="9517" max="9517" width="9.875" style="1" customWidth="1"/>
    <col min="9518" max="9518" width="7.75" style="1" customWidth="1"/>
    <col min="9519" max="9519" width="9.375" style="1" customWidth="1"/>
    <col min="9520" max="9520" width="9" style="1"/>
    <col min="9521" max="9521" width="5.875" style="1" customWidth="1"/>
    <col min="9522" max="9522" width="7.125" style="1" customWidth="1"/>
    <col min="9523" max="9523" width="8.125" style="1" customWidth="1"/>
    <col min="9524" max="9524" width="10.25" style="1" customWidth="1"/>
    <col min="9525" max="9745" width="9" style="1"/>
    <col min="9746" max="9746" width="36.875" style="1" bestFit="1" customWidth="1"/>
    <col min="9747" max="9747" width="7.125" style="1" customWidth="1"/>
    <col min="9748" max="9748" width="6" style="1" customWidth="1"/>
    <col min="9749" max="9749" width="5.75" style="1" customWidth="1"/>
    <col min="9750" max="9750" width="10.5" style="1" customWidth="1"/>
    <col min="9751" max="9751" width="7.5" style="1" customWidth="1"/>
    <col min="9752" max="9752" width="6.375" style="1" customWidth="1"/>
    <col min="9753" max="9753" width="6.5" style="1" customWidth="1"/>
    <col min="9754" max="9754" width="6.375" style="1" customWidth="1"/>
    <col min="9755" max="9755" width="7.875" style="1" customWidth="1"/>
    <col min="9756" max="9756" width="7.75" style="1" customWidth="1"/>
    <col min="9757" max="9760" width="6.5" style="1" customWidth="1"/>
    <col min="9761" max="9761" width="6.875" style="1" customWidth="1"/>
    <col min="9762" max="9762" width="9" style="1"/>
    <col min="9763" max="9763" width="6.125" style="1" customWidth="1"/>
    <col min="9764" max="9764" width="7.5" style="1" customWidth="1"/>
    <col min="9765" max="9765" width="7.625" style="1" customWidth="1"/>
    <col min="9766" max="9766" width="7.75" style="1" customWidth="1"/>
    <col min="9767" max="9767" width="10.125" style="1" bestFit="1" customWidth="1"/>
    <col min="9768" max="9768" width="12" style="1" customWidth="1"/>
    <col min="9769" max="9769" width="10.25" style="1" bestFit="1" customWidth="1"/>
    <col min="9770" max="9770" width="8.75" style="1" bestFit="1" customWidth="1"/>
    <col min="9771" max="9771" width="7.75" style="1" customWidth="1"/>
    <col min="9772" max="9772" width="9.125" style="1" customWidth="1"/>
    <col min="9773" max="9773" width="9.875" style="1" customWidth="1"/>
    <col min="9774" max="9774" width="7.75" style="1" customWidth="1"/>
    <col min="9775" max="9775" width="9.375" style="1" customWidth="1"/>
    <col min="9776" max="9776" width="9" style="1"/>
    <col min="9777" max="9777" width="5.875" style="1" customWidth="1"/>
    <col min="9778" max="9778" width="7.125" style="1" customWidth="1"/>
    <col min="9779" max="9779" width="8.125" style="1" customWidth="1"/>
    <col min="9780" max="9780" width="10.25" style="1" customWidth="1"/>
    <col min="9781" max="10001" width="9" style="1"/>
    <col min="10002" max="10002" width="36.875" style="1" bestFit="1" customWidth="1"/>
    <col min="10003" max="10003" width="7.125" style="1" customWidth="1"/>
    <col min="10004" max="10004" width="6" style="1" customWidth="1"/>
    <col min="10005" max="10005" width="5.75" style="1" customWidth="1"/>
    <col min="10006" max="10006" width="10.5" style="1" customWidth="1"/>
    <col min="10007" max="10007" width="7.5" style="1" customWidth="1"/>
    <col min="10008" max="10008" width="6.375" style="1" customWidth="1"/>
    <col min="10009" max="10009" width="6.5" style="1" customWidth="1"/>
    <col min="10010" max="10010" width="6.375" style="1" customWidth="1"/>
    <col min="10011" max="10011" width="7.875" style="1" customWidth="1"/>
    <col min="10012" max="10012" width="7.75" style="1" customWidth="1"/>
    <col min="10013" max="10016" width="6.5" style="1" customWidth="1"/>
    <col min="10017" max="10017" width="6.875" style="1" customWidth="1"/>
    <col min="10018" max="10018" width="9" style="1"/>
    <col min="10019" max="10019" width="6.125" style="1" customWidth="1"/>
    <col min="10020" max="10020" width="7.5" style="1" customWidth="1"/>
    <col min="10021" max="10021" width="7.625" style="1" customWidth="1"/>
    <col min="10022" max="10022" width="7.75" style="1" customWidth="1"/>
    <col min="10023" max="10023" width="10.125" style="1" bestFit="1" customWidth="1"/>
    <col min="10024" max="10024" width="12" style="1" customWidth="1"/>
    <col min="10025" max="10025" width="10.25" style="1" bestFit="1" customWidth="1"/>
    <col min="10026" max="10026" width="8.75" style="1" bestFit="1" customWidth="1"/>
    <col min="10027" max="10027" width="7.75" style="1" customWidth="1"/>
    <col min="10028" max="10028" width="9.125" style="1" customWidth="1"/>
    <col min="10029" max="10029" width="9.875" style="1" customWidth="1"/>
    <col min="10030" max="10030" width="7.75" style="1" customWidth="1"/>
    <col min="10031" max="10031" width="9.375" style="1" customWidth="1"/>
    <col min="10032" max="10032" width="9" style="1"/>
    <col min="10033" max="10033" width="5.875" style="1" customWidth="1"/>
    <col min="10034" max="10034" width="7.125" style="1" customWidth="1"/>
    <col min="10035" max="10035" width="8.125" style="1" customWidth="1"/>
    <col min="10036" max="10036" width="10.25" style="1" customWidth="1"/>
    <col min="10037" max="10257" width="9" style="1"/>
    <col min="10258" max="10258" width="36.875" style="1" bestFit="1" customWidth="1"/>
    <col min="10259" max="10259" width="7.125" style="1" customWidth="1"/>
    <col min="10260" max="10260" width="6" style="1" customWidth="1"/>
    <col min="10261" max="10261" width="5.75" style="1" customWidth="1"/>
    <col min="10262" max="10262" width="10.5" style="1" customWidth="1"/>
    <col min="10263" max="10263" width="7.5" style="1" customWidth="1"/>
    <col min="10264" max="10264" width="6.375" style="1" customWidth="1"/>
    <col min="10265" max="10265" width="6.5" style="1" customWidth="1"/>
    <col min="10266" max="10266" width="6.375" style="1" customWidth="1"/>
    <col min="10267" max="10267" width="7.875" style="1" customWidth="1"/>
    <col min="10268" max="10268" width="7.75" style="1" customWidth="1"/>
    <col min="10269" max="10272" width="6.5" style="1" customWidth="1"/>
    <col min="10273" max="10273" width="6.875" style="1" customWidth="1"/>
    <col min="10274" max="10274" width="9" style="1"/>
    <col min="10275" max="10275" width="6.125" style="1" customWidth="1"/>
    <col min="10276" max="10276" width="7.5" style="1" customWidth="1"/>
    <col min="10277" max="10277" width="7.625" style="1" customWidth="1"/>
    <col min="10278" max="10278" width="7.75" style="1" customWidth="1"/>
    <col min="10279" max="10279" width="10.125" style="1" bestFit="1" customWidth="1"/>
    <col min="10280" max="10280" width="12" style="1" customWidth="1"/>
    <col min="10281" max="10281" width="10.25" style="1" bestFit="1" customWidth="1"/>
    <col min="10282" max="10282" width="8.75" style="1" bestFit="1" customWidth="1"/>
    <col min="10283" max="10283" width="7.75" style="1" customWidth="1"/>
    <col min="10284" max="10284" width="9.125" style="1" customWidth="1"/>
    <col min="10285" max="10285" width="9.875" style="1" customWidth="1"/>
    <col min="10286" max="10286" width="7.75" style="1" customWidth="1"/>
    <col min="10287" max="10287" width="9.375" style="1" customWidth="1"/>
    <col min="10288" max="10288" width="9" style="1"/>
    <col min="10289" max="10289" width="5.875" style="1" customWidth="1"/>
    <col min="10290" max="10290" width="7.125" style="1" customWidth="1"/>
    <col min="10291" max="10291" width="8.125" style="1" customWidth="1"/>
    <col min="10292" max="10292" width="10.25" style="1" customWidth="1"/>
    <col min="10293" max="10513" width="9" style="1"/>
    <col min="10514" max="10514" width="36.875" style="1" bestFit="1" customWidth="1"/>
    <col min="10515" max="10515" width="7.125" style="1" customWidth="1"/>
    <col min="10516" max="10516" width="6" style="1" customWidth="1"/>
    <col min="10517" max="10517" width="5.75" style="1" customWidth="1"/>
    <col min="10518" max="10518" width="10.5" style="1" customWidth="1"/>
    <col min="10519" max="10519" width="7.5" style="1" customWidth="1"/>
    <col min="10520" max="10520" width="6.375" style="1" customWidth="1"/>
    <col min="10521" max="10521" width="6.5" style="1" customWidth="1"/>
    <col min="10522" max="10522" width="6.375" style="1" customWidth="1"/>
    <col min="10523" max="10523" width="7.875" style="1" customWidth="1"/>
    <col min="10524" max="10524" width="7.75" style="1" customWidth="1"/>
    <col min="10525" max="10528" width="6.5" style="1" customWidth="1"/>
    <col min="10529" max="10529" width="6.875" style="1" customWidth="1"/>
    <col min="10530" max="10530" width="9" style="1"/>
    <col min="10531" max="10531" width="6.125" style="1" customWidth="1"/>
    <col min="10532" max="10532" width="7.5" style="1" customWidth="1"/>
    <col min="10533" max="10533" width="7.625" style="1" customWidth="1"/>
    <col min="10534" max="10534" width="7.75" style="1" customWidth="1"/>
    <col min="10535" max="10535" width="10.125" style="1" bestFit="1" customWidth="1"/>
    <col min="10536" max="10536" width="12" style="1" customWidth="1"/>
    <col min="10537" max="10537" width="10.25" style="1" bestFit="1" customWidth="1"/>
    <col min="10538" max="10538" width="8.75" style="1" bestFit="1" customWidth="1"/>
    <col min="10539" max="10539" width="7.75" style="1" customWidth="1"/>
    <col min="10540" max="10540" width="9.125" style="1" customWidth="1"/>
    <col min="10541" max="10541" width="9.875" style="1" customWidth="1"/>
    <col min="10542" max="10542" width="7.75" style="1" customWidth="1"/>
    <col min="10543" max="10543" width="9.375" style="1" customWidth="1"/>
    <col min="10544" max="10544" width="9" style="1"/>
    <col min="10545" max="10545" width="5.875" style="1" customWidth="1"/>
    <col min="10546" max="10546" width="7.125" style="1" customWidth="1"/>
    <col min="10547" max="10547" width="8.125" style="1" customWidth="1"/>
    <col min="10548" max="10548" width="10.25" style="1" customWidth="1"/>
    <col min="10549" max="10769" width="9" style="1"/>
    <col min="10770" max="10770" width="36.875" style="1" bestFit="1" customWidth="1"/>
    <col min="10771" max="10771" width="7.125" style="1" customWidth="1"/>
    <col min="10772" max="10772" width="6" style="1" customWidth="1"/>
    <col min="10773" max="10773" width="5.75" style="1" customWidth="1"/>
    <col min="10774" max="10774" width="10.5" style="1" customWidth="1"/>
    <col min="10775" max="10775" width="7.5" style="1" customWidth="1"/>
    <col min="10776" max="10776" width="6.375" style="1" customWidth="1"/>
    <col min="10777" max="10777" width="6.5" style="1" customWidth="1"/>
    <col min="10778" max="10778" width="6.375" style="1" customWidth="1"/>
    <col min="10779" max="10779" width="7.875" style="1" customWidth="1"/>
    <col min="10780" max="10780" width="7.75" style="1" customWidth="1"/>
    <col min="10781" max="10784" width="6.5" style="1" customWidth="1"/>
    <col min="10785" max="10785" width="6.875" style="1" customWidth="1"/>
    <col min="10786" max="10786" width="9" style="1"/>
    <col min="10787" max="10787" width="6.125" style="1" customWidth="1"/>
    <col min="10788" max="10788" width="7.5" style="1" customWidth="1"/>
    <col min="10789" max="10789" width="7.625" style="1" customWidth="1"/>
    <col min="10790" max="10790" width="7.75" style="1" customWidth="1"/>
    <col min="10791" max="10791" width="10.125" style="1" bestFit="1" customWidth="1"/>
    <col min="10792" max="10792" width="12" style="1" customWidth="1"/>
    <col min="10793" max="10793" width="10.25" style="1" bestFit="1" customWidth="1"/>
    <col min="10794" max="10794" width="8.75" style="1" bestFit="1" customWidth="1"/>
    <col min="10795" max="10795" width="7.75" style="1" customWidth="1"/>
    <col min="10796" max="10796" width="9.125" style="1" customWidth="1"/>
    <col min="10797" max="10797" width="9.875" style="1" customWidth="1"/>
    <col min="10798" max="10798" width="7.75" style="1" customWidth="1"/>
    <col min="10799" max="10799" width="9.375" style="1" customWidth="1"/>
    <col min="10800" max="10800" width="9" style="1"/>
    <col min="10801" max="10801" width="5.875" style="1" customWidth="1"/>
    <col min="10802" max="10802" width="7.125" style="1" customWidth="1"/>
    <col min="10803" max="10803" width="8.125" style="1" customWidth="1"/>
    <col min="10804" max="10804" width="10.25" style="1" customWidth="1"/>
    <col min="10805" max="11025" width="9" style="1"/>
    <col min="11026" max="11026" width="36.875" style="1" bestFit="1" customWidth="1"/>
    <col min="11027" max="11027" width="7.125" style="1" customWidth="1"/>
    <col min="11028" max="11028" width="6" style="1" customWidth="1"/>
    <col min="11029" max="11029" width="5.75" style="1" customWidth="1"/>
    <col min="11030" max="11030" width="10.5" style="1" customWidth="1"/>
    <col min="11031" max="11031" width="7.5" style="1" customWidth="1"/>
    <col min="11032" max="11032" width="6.375" style="1" customWidth="1"/>
    <col min="11033" max="11033" width="6.5" style="1" customWidth="1"/>
    <col min="11034" max="11034" width="6.375" style="1" customWidth="1"/>
    <col min="11035" max="11035" width="7.875" style="1" customWidth="1"/>
    <col min="11036" max="11036" width="7.75" style="1" customWidth="1"/>
    <col min="11037" max="11040" width="6.5" style="1" customWidth="1"/>
    <col min="11041" max="11041" width="6.875" style="1" customWidth="1"/>
    <col min="11042" max="11042" width="9" style="1"/>
    <col min="11043" max="11043" width="6.125" style="1" customWidth="1"/>
    <col min="11044" max="11044" width="7.5" style="1" customWidth="1"/>
    <col min="11045" max="11045" width="7.625" style="1" customWidth="1"/>
    <col min="11046" max="11046" width="7.75" style="1" customWidth="1"/>
    <col min="11047" max="11047" width="10.125" style="1" bestFit="1" customWidth="1"/>
    <col min="11048" max="11048" width="12" style="1" customWidth="1"/>
    <col min="11049" max="11049" width="10.25" style="1" bestFit="1" customWidth="1"/>
    <col min="11050" max="11050" width="8.75" style="1" bestFit="1" customWidth="1"/>
    <col min="11051" max="11051" width="7.75" style="1" customWidth="1"/>
    <col min="11052" max="11052" width="9.125" style="1" customWidth="1"/>
    <col min="11053" max="11053" width="9.875" style="1" customWidth="1"/>
    <col min="11054" max="11054" width="7.75" style="1" customWidth="1"/>
    <col min="11055" max="11055" width="9.375" style="1" customWidth="1"/>
    <col min="11056" max="11056" width="9" style="1"/>
    <col min="11057" max="11057" width="5.875" style="1" customWidth="1"/>
    <col min="11058" max="11058" width="7.125" style="1" customWidth="1"/>
    <col min="11059" max="11059" width="8.125" style="1" customWidth="1"/>
    <col min="11060" max="11060" width="10.25" style="1" customWidth="1"/>
    <col min="11061" max="11281" width="9" style="1"/>
    <col min="11282" max="11282" width="36.875" style="1" bestFit="1" customWidth="1"/>
    <col min="11283" max="11283" width="7.125" style="1" customWidth="1"/>
    <col min="11284" max="11284" width="6" style="1" customWidth="1"/>
    <col min="11285" max="11285" width="5.75" style="1" customWidth="1"/>
    <col min="11286" max="11286" width="10.5" style="1" customWidth="1"/>
    <col min="11287" max="11287" width="7.5" style="1" customWidth="1"/>
    <col min="11288" max="11288" width="6.375" style="1" customWidth="1"/>
    <col min="11289" max="11289" width="6.5" style="1" customWidth="1"/>
    <col min="11290" max="11290" width="6.375" style="1" customWidth="1"/>
    <col min="11291" max="11291" width="7.875" style="1" customWidth="1"/>
    <col min="11292" max="11292" width="7.75" style="1" customWidth="1"/>
    <col min="11293" max="11296" width="6.5" style="1" customWidth="1"/>
    <col min="11297" max="11297" width="6.875" style="1" customWidth="1"/>
    <col min="11298" max="11298" width="9" style="1"/>
    <col min="11299" max="11299" width="6.125" style="1" customWidth="1"/>
    <col min="11300" max="11300" width="7.5" style="1" customWidth="1"/>
    <col min="11301" max="11301" width="7.625" style="1" customWidth="1"/>
    <col min="11302" max="11302" width="7.75" style="1" customWidth="1"/>
    <col min="11303" max="11303" width="10.125" style="1" bestFit="1" customWidth="1"/>
    <col min="11304" max="11304" width="12" style="1" customWidth="1"/>
    <col min="11305" max="11305" width="10.25" style="1" bestFit="1" customWidth="1"/>
    <col min="11306" max="11306" width="8.75" style="1" bestFit="1" customWidth="1"/>
    <col min="11307" max="11307" width="7.75" style="1" customWidth="1"/>
    <col min="11308" max="11308" width="9.125" style="1" customWidth="1"/>
    <col min="11309" max="11309" width="9.875" style="1" customWidth="1"/>
    <col min="11310" max="11310" width="7.75" style="1" customWidth="1"/>
    <col min="11311" max="11311" width="9.375" style="1" customWidth="1"/>
    <col min="11312" max="11312" width="9" style="1"/>
    <col min="11313" max="11313" width="5.875" style="1" customWidth="1"/>
    <col min="11314" max="11314" width="7.125" style="1" customWidth="1"/>
    <col min="11315" max="11315" width="8.125" style="1" customWidth="1"/>
    <col min="11316" max="11316" width="10.25" style="1" customWidth="1"/>
    <col min="11317" max="11537" width="9" style="1"/>
    <col min="11538" max="11538" width="36.875" style="1" bestFit="1" customWidth="1"/>
    <col min="11539" max="11539" width="7.125" style="1" customWidth="1"/>
    <col min="11540" max="11540" width="6" style="1" customWidth="1"/>
    <col min="11541" max="11541" width="5.75" style="1" customWidth="1"/>
    <col min="11542" max="11542" width="10.5" style="1" customWidth="1"/>
    <col min="11543" max="11543" width="7.5" style="1" customWidth="1"/>
    <col min="11544" max="11544" width="6.375" style="1" customWidth="1"/>
    <col min="11545" max="11545" width="6.5" style="1" customWidth="1"/>
    <col min="11546" max="11546" width="6.375" style="1" customWidth="1"/>
    <col min="11547" max="11547" width="7.875" style="1" customWidth="1"/>
    <col min="11548" max="11548" width="7.75" style="1" customWidth="1"/>
    <col min="11549" max="11552" width="6.5" style="1" customWidth="1"/>
    <col min="11553" max="11553" width="6.875" style="1" customWidth="1"/>
    <col min="11554" max="11554" width="9" style="1"/>
    <col min="11555" max="11555" width="6.125" style="1" customWidth="1"/>
    <col min="11556" max="11556" width="7.5" style="1" customWidth="1"/>
    <col min="11557" max="11557" width="7.625" style="1" customWidth="1"/>
    <col min="11558" max="11558" width="7.75" style="1" customWidth="1"/>
    <col min="11559" max="11559" width="10.125" style="1" bestFit="1" customWidth="1"/>
    <col min="11560" max="11560" width="12" style="1" customWidth="1"/>
    <col min="11561" max="11561" width="10.25" style="1" bestFit="1" customWidth="1"/>
    <col min="11562" max="11562" width="8.75" style="1" bestFit="1" customWidth="1"/>
    <col min="11563" max="11563" width="7.75" style="1" customWidth="1"/>
    <col min="11564" max="11564" width="9.125" style="1" customWidth="1"/>
    <col min="11565" max="11565" width="9.875" style="1" customWidth="1"/>
    <col min="11566" max="11566" width="7.75" style="1" customWidth="1"/>
    <col min="11567" max="11567" width="9.375" style="1" customWidth="1"/>
    <col min="11568" max="11568" width="9" style="1"/>
    <col min="11569" max="11569" width="5.875" style="1" customWidth="1"/>
    <col min="11570" max="11570" width="7.125" style="1" customWidth="1"/>
    <col min="11571" max="11571" width="8.125" style="1" customWidth="1"/>
    <col min="11572" max="11572" width="10.25" style="1" customWidth="1"/>
    <col min="11573" max="11793" width="9" style="1"/>
    <col min="11794" max="11794" width="36.875" style="1" bestFit="1" customWidth="1"/>
    <col min="11795" max="11795" width="7.125" style="1" customWidth="1"/>
    <col min="11796" max="11796" width="6" style="1" customWidth="1"/>
    <col min="11797" max="11797" width="5.75" style="1" customWidth="1"/>
    <col min="11798" max="11798" width="10.5" style="1" customWidth="1"/>
    <col min="11799" max="11799" width="7.5" style="1" customWidth="1"/>
    <col min="11800" max="11800" width="6.375" style="1" customWidth="1"/>
    <col min="11801" max="11801" width="6.5" style="1" customWidth="1"/>
    <col min="11802" max="11802" width="6.375" style="1" customWidth="1"/>
    <col min="11803" max="11803" width="7.875" style="1" customWidth="1"/>
    <col min="11804" max="11804" width="7.75" style="1" customWidth="1"/>
    <col min="11805" max="11808" width="6.5" style="1" customWidth="1"/>
    <col min="11809" max="11809" width="6.875" style="1" customWidth="1"/>
    <col min="11810" max="11810" width="9" style="1"/>
    <col min="11811" max="11811" width="6.125" style="1" customWidth="1"/>
    <col min="11812" max="11812" width="7.5" style="1" customWidth="1"/>
    <col min="11813" max="11813" width="7.625" style="1" customWidth="1"/>
    <col min="11814" max="11814" width="7.75" style="1" customWidth="1"/>
    <col min="11815" max="11815" width="10.125" style="1" bestFit="1" customWidth="1"/>
    <col min="11816" max="11816" width="12" style="1" customWidth="1"/>
    <col min="11817" max="11817" width="10.25" style="1" bestFit="1" customWidth="1"/>
    <col min="11818" max="11818" width="8.75" style="1" bestFit="1" customWidth="1"/>
    <col min="11819" max="11819" width="7.75" style="1" customWidth="1"/>
    <col min="11820" max="11820" width="9.125" style="1" customWidth="1"/>
    <col min="11821" max="11821" width="9.875" style="1" customWidth="1"/>
    <col min="11822" max="11822" width="7.75" style="1" customWidth="1"/>
    <col min="11823" max="11823" width="9.375" style="1" customWidth="1"/>
    <col min="11824" max="11824" width="9" style="1"/>
    <col min="11825" max="11825" width="5.875" style="1" customWidth="1"/>
    <col min="11826" max="11826" width="7.125" style="1" customWidth="1"/>
    <col min="11827" max="11827" width="8.125" style="1" customWidth="1"/>
    <col min="11828" max="11828" width="10.25" style="1" customWidth="1"/>
    <col min="11829" max="12049" width="9" style="1"/>
    <col min="12050" max="12050" width="36.875" style="1" bestFit="1" customWidth="1"/>
    <col min="12051" max="12051" width="7.125" style="1" customWidth="1"/>
    <col min="12052" max="12052" width="6" style="1" customWidth="1"/>
    <col min="12053" max="12053" width="5.75" style="1" customWidth="1"/>
    <col min="12054" max="12054" width="10.5" style="1" customWidth="1"/>
    <col min="12055" max="12055" width="7.5" style="1" customWidth="1"/>
    <col min="12056" max="12056" width="6.375" style="1" customWidth="1"/>
    <col min="12057" max="12057" width="6.5" style="1" customWidth="1"/>
    <col min="12058" max="12058" width="6.375" style="1" customWidth="1"/>
    <col min="12059" max="12059" width="7.875" style="1" customWidth="1"/>
    <col min="12060" max="12060" width="7.75" style="1" customWidth="1"/>
    <col min="12061" max="12064" width="6.5" style="1" customWidth="1"/>
    <col min="12065" max="12065" width="6.875" style="1" customWidth="1"/>
    <col min="12066" max="12066" width="9" style="1"/>
    <col min="12067" max="12067" width="6.125" style="1" customWidth="1"/>
    <col min="12068" max="12068" width="7.5" style="1" customWidth="1"/>
    <col min="12069" max="12069" width="7.625" style="1" customWidth="1"/>
    <col min="12070" max="12070" width="7.75" style="1" customWidth="1"/>
    <col min="12071" max="12071" width="10.125" style="1" bestFit="1" customWidth="1"/>
    <col min="12072" max="12072" width="12" style="1" customWidth="1"/>
    <col min="12073" max="12073" width="10.25" style="1" bestFit="1" customWidth="1"/>
    <col min="12074" max="12074" width="8.75" style="1" bestFit="1" customWidth="1"/>
    <col min="12075" max="12075" width="7.75" style="1" customWidth="1"/>
    <col min="12076" max="12076" width="9.125" style="1" customWidth="1"/>
    <col min="12077" max="12077" width="9.875" style="1" customWidth="1"/>
    <col min="12078" max="12078" width="7.75" style="1" customWidth="1"/>
    <col min="12079" max="12079" width="9.375" style="1" customWidth="1"/>
    <col min="12080" max="12080" width="9" style="1"/>
    <col min="12081" max="12081" width="5.875" style="1" customWidth="1"/>
    <col min="12082" max="12082" width="7.125" style="1" customWidth="1"/>
    <col min="12083" max="12083" width="8.125" style="1" customWidth="1"/>
    <col min="12084" max="12084" width="10.25" style="1" customWidth="1"/>
    <col min="12085" max="12305" width="9" style="1"/>
    <col min="12306" max="12306" width="36.875" style="1" bestFit="1" customWidth="1"/>
    <col min="12307" max="12307" width="7.125" style="1" customWidth="1"/>
    <col min="12308" max="12308" width="6" style="1" customWidth="1"/>
    <col min="12309" max="12309" width="5.75" style="1" customWidth="1"/>
    <col min="12310" max="12310" width="10.5" style="1" customWidth="1"/>
    <col min="12311" max="12311" width="7.5" style="1" customWidth="1"/>
    <col min="12312" max="12312" width="6.375" style="1" customWidth="1"/>
    <col min="12313" max="12313" width="6.5" style="1" customWidth="1"/>
    <col min="12314" max="12314" width="6.375" style="1" customWidth="1"/>
    <col min="12315" max="12315" width="7.875" style="1" customWidth="1"/>
    <col min="12316" max="12316" width="7.75" style="1" customWidth="1"/>
    <col min="12317" max="12320" width="6.5" style="1" customWidth="1"/>
    <col min="12321" max="12321" width="6.875" style="1" customWidth="1"/>
    <col min="12322" max="12322" width="9" style="1"/>
    <col min="12323" max="12323" width="6.125" style="1" customWidth="1"/>
    <col min="12324" max="12324" width="7.5" style="1" customWidth="1"/>
    <col min="12325" max="12325" width="7.625" style="1" customWidth="1"/>
    <col min="12326" max="12326" width="7.75" style="1" customWidth="1"/>
    <col min="12327" max="12327" width="10.125" style="1" bestFit="1" customWidth="1"/>
    <col min="12328" max="12328" width="12" style="1" customWidth="1"/>
    <col min="12329" max="12329" width="10.25" style="1" bestFit="1" customWidth="1"/>
    <col min="12330" max="12330" width="8.75" style="1" bestFit="1" customWidth="1"/>
    <col min="12331" max="12331" width="7.75" style="1" customWidth="1"/>
    <col min="12332" max="12332" width="9.125" style="1" customWidth="1"/>
    <col min="12333" max="12333" width="9.875" style="1" customWidth="1"/>
    <col min="12334" max="12334" width="7.75" style="1" customWidth="1"/>
    <col min="12335" max="12335" width="9.375" style="1" customWidth="1"/>
    <col min="12336" max="12336" width="9" style="1"/>
    <col min="12337" max="12337" width="5.875" style="1" customWidth="1"/>
    <col min="12338" max="12338" width="7.125" style="1" customWidth="1"/>
    <col min="12339" max="12339" width="8.125" style="1" customWidth="1"/>
    <col min="12340" max="12340" width="10.25" style="1" customWidth="1"/>
    <col min="12341" max="12561" width="9" style="1"/>
    <col min="12562" max="12562" width="36.875" style="1" bestFit="1" customWidth="1"/>
    <col min="12563" max="12563" width="7.125" style="1" customWidth="1"/>
    <col min="12564" max="12564" width="6" style="1" customWidth="1"/>
    <col min="12565" max="12565" width="5.75" style="1" customWidth="1"/>
    <col min="12566" max="12566" width="10.5" style="1" customWidth="1"/>
    <col min="12567" max="12567" width="7.5" style="1" customWidth="1"/>
    <col min="12568" max="12568" width="6.375" style="1" customWidth="1"/>
    <col min="12569" max="12569" width="6.5" style="1" customWidth="1"/>
    <col min="12570" max="12570" width="6.375" style="1" customWidth="1"/>
    <col min="12571" max="12571" width="7.875" style="1" customWidth="1"/>
    <col min="12572" max="12572" width="7.75" style="1" customWidth="1"/>
    <col min="12573" max="12576" width="6.5" style="1" customWidth="1"/>
    <col min="12577" max="12577" width="6.875" style="1" customWidth="1"/>
    <col min="12578" max="12578" width="9" style="1"/>
    <col min="12579" max="12579" width="6.125" style="1" customWidth="1"/>
    <col min="12580" max="12580" width="7.5" style="1" customWidth="1"/>
    <col min="12581" max="12581" width="7.625" style="1" customWidth="1"/>
    <col min="12582" max="12582" width="7.75" style="1" customWidth="1"/>
    <col min="12583" max="12583" width="10.125" style="1" bestFit="1" customWidth="1"/>
    <col min="12584" max="12584" width="12" style="1" customWidth="1"/>
    <col min="12585" max="12585" width="10.25" style="1" bestFit="1" customWidth="1"/>
    <col min="12586" max="12586" width="8.75" style="1" bestFit="1" customWidth="1"/>
    <col min="12587" max="12587" width="7.75" style="1" customWidth="1"/>
    <col min="12588" max="12588" width="9.125" style="1" customWidth="1"/>
    <col min="12589" max="12589" width="9.875" style="1" customWidth="1"/>
    <col min="12590" max="12590" width="7.75" style="1" customWidth="1"/>
    <col min="12591" max="12591" width="9.375" style="1" customWidth="1"/>
    <col min="12592" max="12592" width="9" style="1"/>
    <col min="12593" max="12593" width="5.875" style="1" customWidth="1"/>
    <col min="12594" max="12594" width="7.125" style="1" customWidth="1"/>
    <col min="12595" max="12595" width="8.125" style="1" customWidth="1"/>
    <col min="12596" max="12596" width="10.25" style="1" customWidth="1"/>
    <col min="12597" max="12817" width="9" style="1"/>
    <col min="12818" max="12818" width="36.875" style="1" bestFit="1" customWidth="1"/>
    <col min="12819" max="12819" width="7.125" style="1" customWidth="1"/>
    <col min="12820" max="12820" width="6" style="1" customWidth="1"/>
    <col min="12821" max="12821" width="5.75" style="1" customWidth="1"/>
    <col min="12822" max="12822" width="10.5" style="1" customWidth="1"/>
    <col min="12823" max="12823" width="7.5" style="1" customWidth="1"/>
    <col min="12824" max="12824" width="6.375" style="1" customWidth="1"/>
    <col min="12825" max="12825" width="6.5" style="1" customWidth="1"/>
    <col min="12826" max="12826" width="6.375" style="1" customWidth="1"/>
    <col min="12827" max="12827" width="7.875" style="1" customWidth="1"/>
    <col min="12828" max="12828" width="7.75" style="1" customWidth="1"/>
    <col min="12829" max="12832" width="6.5" style="1" customWidth="1"/>
    <col min="12833" max="12833" width="6.875" style="1" customWidth="1"/>
    <col min="12834" max="12834" width="9" style="1"/>
    <col min="12835" max="12835" width="6.125" style="1" customWidth="1"/>
    <col min="12836" max="12836" width="7.5" style="1" customWidth="1"/>
    <col min="12837" max="12837" width="7.625" style="1" customWidth="1"/>
    <col min="12838" max="12838" width="7.75" style="1" customWidth="1"/>
    <col min="12839" max="12839" width="10.125" style="1" bestFit="1" customWidth="1"/>
    <col min="12840" max="12840" width="12" style="1" customWidth="1"/>
    <col min="12841" max="12841" width="10.25" style="1" bestFit="1" customWidth="1"/>
    <col min="12842" max="12842" width="8.75" style="1" bestFit="1" customWidth="1"/>
    <col min="12843" max="12843" width="7.75" style="1" customWidth="1"/>
    <col min="12844" max="12844" width="9.125" style="1" customWidth="1"/>
    <col min="12845" max="12845" width="9.875" style="1" customWidth="1"/>
    <col min="12846" max="12846" width="7.75" style="1" customWidth="1"/>
    <col min="12847" max="12847" width="9.375" style="1" customWidth="1"/>
    <col min="12848" max="12848" width="9" style="1"/>
    <col min="12849" max="12849" width="5.875" style="1" customWidth="1"/>
    <col min="12850" max="12850" width="7.125" style="1" customWidth="1"/>
    <col min="12851" max="12851" width="8.125" style="1" customWidth="1"/>
    <col min="12852" max="12852" width="10.25" style="1" customWidth="1"/>
    <col min="12853" max="13073" width="9" style="1"/>
    <col min="13074" max="13074" width="36.875" style="1" bestFit="1" customWidth="1"/>
    <col min="13075" max="13075" width="7.125" style="1" customWidth="1"/>
    <col min="13076" max="13076" width="6" style="1" customWidth="1"/>
    <col min="13077" max="13077" width="5.75" style="1" customWidth="1"/>
    <col min="13078" max="13078" width="10.5" style="1" customWidth="1"/>
    <col min="13079" max="13079" width="7.5" style="1" customWidth="1"/>
    <col min="13080" max="13080" width="6.375" style="1" customWidth="1"/>
    <col min="13081" max="13081" width="6.5" style="1" customWidth="1"/>
    <col min="13082" max="13082" width="6.375" style="1" customWidth="1"/>
    <col min="13083" max="13083" width="7.875" style="1" customWidth="1"/>
    <col min="13084" max="13084" width="7.75" style="1" customWidth="1"/>
    <col min="13085" max="13088" width="6.5" style="1" customWidth="1"/>
    <col min="13089" max="13089" width="6.875" style="1" customWidth="1"/>
    <col min="13090" max="13090" width="9" style="1"/>
    <col min="13091" max="13091" width="6.125" style="1" customWidth="1"/>
    <col min="13092" max="13092" width="7.5" style="1" customWidth="1"/>
    <col min="13093" max="13093" width="7.625" style="1" customWidth="1"/>
    <col min="13094" max="13094" width="7.75" style="1" customWidth="1"/>
    <col min="13095" max="13095" width="10.125" style="1" bestFit="1" customWidth="1"/>
    <col min="13096" max="13096" width="12" style="1" customWidth="1"/>
    <col min="13097" max="13097" width="10.25" style="1" bestFit="1" customWidth="1"/>
    <col min="13098" max="13098" width="8.75" style="1" bestFit="1" customWidth="1"/>
    <col min="13099" max="13099" width="7.75" style="1" customWidth="1"/>
    <col min="13100" max="13100" width="9.125" style="1" customWidth="1"/>
    <col min="13101" max="13101" width="9.875" style="1" customWidth="1"/>
    <col min="13102" max="13102" width="7.75" style="1" customWidth="1"/>
    <col min="13103" max="13103" width="9.375" style="1" customWidth="1"/>
    <col min="13104" max="13104" width="9" style="1"/>
    <col min="13105" max="13105" width="5.875" style="1" customWidth="1"/>
    <col min="13106" max="13106" width="7.125" style="1" customWidth="1"/>
    <col min="13107" max="13107" width="8.125" style="1" customWidth="1"/>
    <col min="13108" max="13108" width="10.25" style="1" customWidth="1"/>
    <col min="13109" max="13329" width="9" style="1"/>
    <col min="13330" max="13330" width="36.875" style="1" bestFit="1" customWidth="1"/>
    <col min="13331" max="13331" width="7.125" style="1" customWidth="1"/>
    <col min="13332" max="13332" width="6" style="1" customWidth="1"/>
    <col min="13333" max="13333" width="5.75" style="1" customWidth="1"/>
    <col min="13334" max="13334" width="10.5" style="1" customWidth="1"/>
    <col min="13335" max="13335" width="7.5" style="1" customWidth="1"/>
    <col min="13336" max="13336" width="6.375" style="1" customWidth="1"/>
    <col min="13337" max="13337" width="6.5" style="1" customWidth="1"/>
    <col min="13338" max="13338" width="6.375" style="1" customWidth="1"/>
    <col min="13339" max="13339" width="7.875" style="1" customWidth="1"/>
    <col min="13340" max="13340" width="7.75" style="1" customWidth="1"/>
    <col min="13341" max="13344" width="6.5" style="1" customWidth="1"/>
    <col min="13345" max="13345" width="6.875" style="1" customWidth="1"/>
    <col min="13346" max="13346" width="9" style="1"/>
    <col min="13347" max="13347" width="6.125" style="1" customWidth="1"/>
    <col min="13348" max="13348" width="7.5" style="1" customWidth="1"/>
    <col min="13349" max="13349" width="7.625" style="1" customWidth="1"/>
    <col min="13350" max="13350" width="7.75" style="1" customWidth="1"/>
    <col min="13351" max="13351" width="10.125" style="1" bestFit="1" customWidth="1"/>
    <col min="13352" max="13352" width="12" style="1" customWidth="1"/>
    <col min="13353" max="13353" width="10.25" style="1" bestFit="1" customWidth="1"/>
    <col min="13354" max="13354" width="8.75" style="1" bestFit="1" customWidth="1"/>
    <col min="13355" max="13355" width="7.75" style="1" customWidth="1"/>
    <col min="13356" max="13356" width="9.125" style="1" customWidth="1"/>
    <col min="13357" max="13357" width="9.875" style="1" customWidth="1"/>
    <col min="13358" max="13358" width="7.75" style="1" customWidth="1"/>
    <col min="13359" max="13359" width="9.375" style="1" customWidth="1"/>
    <col min="13360" max="13360" width="9" style="1"/>
    <col min="13361" max="13361" width="5.875" style="1" customWidth="1"/>
    <col min="13362" max="13362" width="7.125" style="1" customWidth="1"/>
    <col min="13363" max="13363" width="8.125" style="1" customWidth="1"/>
    <col min="13364" max="13364" width="10.25" style="1" customWidth="1"/>
    <col min="13365" max="13585" width="9" style="1"/>
    <col min="13586" max="13586" width="36.875" style="1" bestFit="1" customWidth="1"/>
    <col min="13587" max="13587" width="7.125" style="1" customWidth="1"/>
    <col min="13588" max="13588" width="6" style="1" customWidth="1"/>
    <col min="13589" max="13589" width="5.75" style="1" customWidth="1"/>
    <col min="13590" max="13590" width="10.5" style="1" customWidth="1"/>
    <col min="13591" max="13591" width="7.5" style="1" customWidth="1"/>
    <col min="13592" max="13592" width="6.375" style="1" customWidth="1"/>
    <col min="13593" max="13593" width="6.5" style="1" customWidth="1"/>
    <col min="13594" max="13594" width="6.375" style="1" customWidth="1"/>
    <col min="13595" max="13595" width="7.875" style="1" customWidth="1"/>
    <col min="13596" max="13596" width="7.75" style="1" customWidth="1"/>
    <col min="13597" max="13600" width="6.5" style="1" customWidth="1"/>
    <col min="13601" max="13601" width="6.875" style="1" customWidth="1"/>
    <col min="13602" max="13602" width="9" style="1"/>
    <col min="13603" max="13603" width="6.125" style="1" customWidth="1"/>
    <col min="13604" max="13604" width="7.5" style="1" customWidth="1"/>
    <col min="13605" max="13605" width="7.625" style="1" customWidth="1"/>
    <col min="13606" max="13606" width="7.75" style="1" customWidth="1"/>
    <col min="13607" max="13607" width="10.125" style="1" bestFit="1" customWidth="1"/>
    <col min="13608" max="13608" width="12" style="1" customWidth="1"/>
    <col min="13609" max="13609" width="10.25" style="1" bestFit="1" customWidth="1"/>
    <col min="13610" max="13610" width="8.75" style="1" bestFit="1" customWidth="1"/>
    <col min="13611" max="13611" width="7.75" style="1" customWidth="1"/>
    <col min="13612" max="13612" width="9.125" style="1" customWidth="1"/>
    <col min="13613" max="13613" width="9.875" style="1" customWidth="1"/>
    <col min="13614" max="13614" width="7.75" style="1" customWidth="1"/>
    <col min="13615" max="13615" width="9.375" style="1" customWidth="1"/>
    <col min="13616" max="13616" width="9" style="1"/>
    <col min="13617" max="13617" width="5.875" style="1" customWidth="1"/>
    <col min="13618" max="13618" width="7.125" style="1" customWidth="1"/>
    <col min="13619" max="13619" width="8.125" style="1" customWidth="1"/>
    <col min="13620" max="13620" width="10.25" style="1" customWidth="1"/>
    <col min="13621" max="13841" width="9" style="1"/>
    <col min="13842" max="13842" width="36.875" style="1" bestFit="1" customWidth="1"/>
    <col min="13843" max="13843" width="7.125" style="1" customWidth="1"/>
    <col min="13844" max="13844" width="6" style="1" customWidth="1"/>
    <col min="13845" max="13845" width="5.75" style="1" customWidth="1"/>
    <col min="13846" max="13846" width="10.5" style="1" customWidth="1"/>
    <col min="13847" max="13847" width="7.5" style="1" customWidth="1"/>
    <col min="13848" max="13848" width="6.375" style="1" customWidth="1"/>
    <col min="13849" max="13849" width="6.5" style="1" customWidth="1"/>
    <col min="13850" max="13850" width="6.375" style="1" customWidth="1"/>
    <col min="13851" max="13851" width="7.875" style="1" customWidth="1"/>
    <col min="13852" max="13852" width="7.75" style="1" customWidth="1"/>
    <col min="13853" max="13856" width="6.5" style="1" customWidth="1"/>
    <col min="13857" max="13857" width="6.875" style="1" customWidth="1"/>
    <col min="13858" max="13858" width="9" style="1"/>
    <col min="13859" max="13859" width="6.125" style="1" customWidth="1"/>
    <col min="13860" max="13860" width="7.5" style="1" customWidth="1"/>
    <col min="13861" max="13861" width="7.625" style="1" customWidth="1"/>
    <col min="13862" max="13862" width="7.75" style="1" customWidth="1"/>
    <col min="13863" max="13863" width="10.125" style="1" bestFit="1" customWidth="1"/>
    <col min="13864" max="13864" width="12" style="1" customWidth="1"/>
    <col min="13865" max="13865" width="10.25" style="1" bestFit="1" customWidth="1"/>
    <col min="13866" max="13866" width="8.75" style="1" bestFit="1" customWidth="1"/>
    <col min="13867" max="13867" width="7.75" style="1" customWidth="1"/>
    <col min="13868" max="13868" width="9.125" style="1" customWidth="1"/>
    <col min="13869" max="13869" width="9.875" style="1" customWidth="1"/>
    <col min="13870" max="13870" width="7.75" style="1" customWidth="1"/>
    <col min="13871" max="13871" width="9.375" style="1" customWidth="1"/>
    <col min="13872" max="13872" width="9" style="1"/>
    <col min="13873" max="13873" width="5.875" style="1" customWidth="1"/>
    <col min="13874" max="13874" width="7.125" style="1" customWidth="1"/>
    <col min="13875" max="13875" width="8.125" style="1" customWidth="1"/>
    <col min="13876" max="13876" width="10.25" style="1" customWidth="1"/>
    <col min="13877" max="14097" width="9" style="1"/>
    <col min="14098" max="14098" width="36.875" style="1" bestFit="1" customWidth="1"/>
    <col min="14099" max="14099" width="7.125" style="1" customWidth="1"/>
    <col min="14100" max="14100" width="6" style="1" customWidth="1"/>
    <col min="14101" max="14101" width="5.75" style="1" customWidth="1"/>
    <col min="14102" max="14102" width="10.5" style="1" customWidth="1"/>
    <col min="14103" max="14103" width="7.5" style="1" customWidth="1"/>
    <col min="14104" max="14104" width="6.375" style="1" customWidth="1"/>
    <col min="14105" max="14105" width="6.5" style="1" customWidth="1"/>
    <col min="14106" max="14106" width="6.375" style="1" customWidth="1"/>
    <col min="14107" max="14107" width="7.875" style="1" customWidth="1"/>
    <col min="14108" max="14108" width="7.75" style="1" customWidth="1"/>
    <col min="14109" max="14112" width="6.5" style="1" customWidth="1"/>
    <col min="14113" max="14113" width="6.875" style="1" customWidth="1"/>
    <col min="14114" max="14114" width="9" style="1"/>
    <col min="14115" max="14115" width="6.125" style="1" customWidth="1"/>
    <col min="14116" max="14116" width="7.5" style="1" customWidth="1"/>
    <col min="14117" max="14117" width="7.625" style="1" customWidth="1"/>
    <col min="14118" max="14118" width="7.75" style="1" customWidth="1"/>
    <col min="14119" max="14119" width="10.125" style="1" bestFit="1" customWidth="1"/>
    <col min="14120" max="14120" width="12" style="1" customWidth="1"/>
    <col min="14121" max="14121" width="10.25" style="1" bestFit="1" customWidth="1"/>
    <col min="14122" max="14122" width="8.75" style="1" bestFit="1" customWidth="1"/>
    <col min="14123" max="14123" width="7.75" style="1" customWidth="1"/>
    <col min="14124" max="14124" width="9.125" style="1" customWidth="1"/>
    <col min="14125" max="14125" width="9.875" style="1" customWidth="1"/>
    <col min="14126" max="14126" width="7.75" style="1" customWidth="1"/>
    <col min="14127" max="14127" width="9.375" style="1" customWidth="1"/>
    <col min="14128" max="14128" width="9" style="1"/>
    <col min="14129" max="14129" width="5.875" style="1" customWidth="1"/>
    <col min="14130" max="14130" width="7.125" style="1" customWidth="1"/>
    <col min="14131" max="14131" width="8.125" style="1" customWidth="1"/>
    <col min="14132" max="14132" width="10.25" style="1" customWidth="1"/>
    <col min="14133" max="14353" width="9" style="1"/>
    <col min="14354" max="14354" width="36.875" style="1" bestFit="1" customWidth="1"/>
    <col min="14355" max="14355" width="7.125" style="1" customWidth="1"/>
    <col min="14356" max="14356" width="6" style="1" customWidth="1"/>
    <col min="14357" max="14357" width="5.75" style="1" customWidth="1"/>
    <col min="14358" max="14358" width="10.5" style="1" customWidth="1"/>
    <col min="14359" max="14359" width="7.5" style="1" customWidth="1"/>
    <col min="14360" max="14360" width="6.375" style="1" customWidth="1"/>
    <col min="14361" max="14361" width="6.5" style="1" customWidth="1"/>
    <col min="14362" max="14362" width="6.375" style="1" customWidth="1"/>
    <col min="14363" max="14363" width="7.875" style="1" customWidth="1"/>
    <col min="14364" max="14364" width="7.75" style="1" customWidth="1"/>
    <col min="14365" max="14368" width="6.5" style="1" customWidth="1"/>
    <col min="14369" max="14369" width="6.875" style="1" customWidth="1"/>
    <col min="14370" max="14370" width="9" style="1"/>
    <col min="14371" max="14371" width="6.125" style="1" customWidth="1"/>
    <col min="14372" max="14372" width="7.5" style="1" customWidth="1"/>
    <col min="14373" max="14373" width="7.625" style="1" customWidth="1"/>
    <col min="14374" max="14374" width="7.75" style="1" customWidth="1"/>
    <col min="14375" max="14375" width="10.125" style="1" bestFit="1" customWidth="1"/>
    <col min="14376" max="14376" width="12" style="1" customWidth="1"/>
    <col min="14377" max="14377" width="10.25" style="1" bestFit="1" customWidth="1"/>
    <col min="14378" max="14378" width="8.75" style="1" bestFit="1" customWidth="1"/>
    <col min="14379" max="14379" width="7.75" style="1" customWidth="1"/>
    <col min="14380" max="14380" width="9.125" style="1" customWidth="1"/>
    <col min="14381" max="14381" width="9.875" style="1" customWidth="1"/>
    <col min="14382" max="14382" width="7.75" style="1" customWidth="1"/>
    <col min="14383" max="14383" width="9.375" style="1" customWidth="1"/>
    <col min="14384" max="14384" width="9" style="1"/>
    <col min="14385" max="14385" width="5.875" style="1" customWidth="1"/>
    <col min="14386" max="14386" width="7.125" style="1" customWidth="1"/>
    <col min="14387" max="14387" width="8.125" style="1" customWidth="1"/>
    <col min="14388" max="14388" width="10.25" style="1" customWidth="1"/>
    <col min="14389" max="14609" width="9" style="1"/>
    <col min="14610" max="14610" width="36.875" style="1" bestFit="1" customWidth="1"/>
    <col min="14611" max="14611" width="7.125" style="1" customWidth="1"/>
    <col min="14612" max="14612" width="6" style="1" customWidth="1"/>
    <col min="14613" max="14613" width="5.75" style="1" customWidth="1"/>
    <col min="14614" max="14614" width="10.5" style="1" customWidth="1"/>
    <col min="14615" max="14615" width="7.5" style="1" customWidth="1"/>
    <col min="14616" max="14616" width="6.375" style="1" customWidth="1"/>
    <col min="14617" max="14617" width="6.5" style="1" customWidth="1"/>
    <col min="14618" max="14618" width="6.375" style="1" customWidth="1"/>
    <col min="14619" max="14619" width="7.875" style="1" customWidth="1"/>
    <col min="14620" max="14620" width="7.75" style="1" customWidth="1"/>
    <col min="14621" max="14624" width="6.5" style="1" customWidth="1"/>
    <col min="14625" max="14625" width="6.875" style="1" customWidth="1"/>
    <col min="14626" max="14626" width="9" style="1"/>
    <col min="14627" max="14627" width="6.125" style="1" customWidth="1"/>
    <col min="14628" max="14628" width="7.5" style="1" customWidth="1"/>
    <col min="14629" max="14629" width="7.625" style="1" customWidth="1"/>
    <col min="14630" max="14630" width="7.75" style="1" customWidth="1"/>
    <col min="14631" max="14631" width="10.125" style="1" bestFit="1" customWidth="1"/>
    <col min="14632" max="14632" width="12" style="1" customWidth="1"/>
    <col min="14633" max="14633" width="10.25" style="1" bestFit="1" customWidth="1"/>
    <col min="14634" max="14634" width="8.75" style="1" bestFit="1" customWidth="1"/>
    <col min="14635" max="14635" width="7.75" style="1" customWidth="1"/>
    <col min="14636" max="14636" width="9.125" style="1" customWidth="1"/>
    <col min="14637" max="14637" width="9.875" style="1" customWidth="1"/>
    <col min="14638" max="14638" width="7.75" style="1" customWidth="1"/>
    <col min="14639" max="14639" width="9.375" style="1" customWidth="1"/>
    <col min="14640" max="14640" width="9" style="1"/>
    <col min="14641" max="14641" width="5.875" style="1" customWidth="1"/>
    <col min="14642" max="14642" width="7.125" style="1" customWidth="1"/>
    <col min="14643" max="14643" width="8.125" style="1" customWidth="1"/>
    <col min="14644" max="14644" width="10.25" style="1" customWidth="1"/>
    <col min="14645" max="14865" width="9" style="1"/>
    <col min="14866" max="14866" width="36.875" style="1" bestFit="1" customWidth="1"/>
    <col min="14867" max="14867" width="7.125" style="1" customWidth="1"/>
    <col min="14868" max="14868" width="6" style="1" customWidth="1"/>
    <col min="14869" max="14869" width="5.75" style="1" customWidth="1"/>
    <col min="14870" max="14870" width="10.5" style="1" customWidth="1"/>
    <col min="14871" max="14871" width="7.5" style="1" customWidth="1"/>
    <col min="14872" max="14872" width="6.375" style="1" customWidth="1"/>
    <col min="14873" max="14873" width="6.5" style="1" customWidth="1"/>
    <col min="14874" max="14874" width="6.375" style="1" customWidth="1"/>
    <col min="14875" max="14875" width="7.875" style="1" customWidth="1"/>
    <col min="14876" max="14876" width="7.75" style="1" customWidth="1"/>
    <col min="14877" max="14880" width="6.5" style="1" customWidth="1"/>
    <col min="14881" max="14881" width="6.875" style="1" customWidth="1"/>
    <col min="14882" max="14882" width="9" style="1"/>
    <col min="14883" max="14883" width="6.125" style="1" customWidth="1"/>
    <col min="14884" max="14884" width="7.5" style="1" customWidth="1"/>
    <col min="14885" max="14885" width="7.625" style="1" customWidth="1"/>
    <col min="14886" max="14886" width="7.75" style="1" customWidth="1"/>
    <col min="14887" max="14887" width="10.125" style="1" bestFit="1" customWidth="1"/>
    <col min="14888" max="14888" width="12" style="1" customWidth="1"/>
    <col min="14889" max="14889" width="10.25" style="1" bestFit="1" customWidth="1"/>
    <col min="14890" max="14890" width="8.75" style="1" bestFit="1" customWidth="1"/>
    <col min="14891" max="14891" width="7.75" style="1" customWidth="1"/>
    <col min="14892" max="14892" width="9.125" style="1" customWidth="1"/>
    <col min="14893" max="14893" width="9.875" style="1" customWidth="1"/>
    <col min="14894" max="14894" width="7.75" style="1" customWidth="1"/>
    <col min="14895" max="14895" width="9.375" style="1" customWidth="1"/>
    <col min="14896" max="14896" width="9" style="1"/>
    <col min="14897" max="14897" width="5.875" style="1" customWidth="1"/>
    <col min="14898" max="14898" width="7.125" style="1" customWidth="1"/>
    <col min="14899" max="14899" width="8.125" style="1" customWidth="1"/>
    <col min="14900" max="14900" width="10.25" style="1" customWidth="1"/>
    <col min="14901" max="15121" width="9" style="1"/>
    <col min="15122" max="15122" width="36.875" style="1" bestFit="1" customWidth="1"/>
    <col min="15123" max="15123" width="7.125" style="1" customWidth="1"/>
    <col min="15124" max="15124" width="6" style="1" customWidth="1"/>
    <col min="15125" max="15125" width="5.75" style="1" customWidth="1"/>
    <col min="15126" max="15126" width="10.5" style="1" customWidth="1"/>
    <col min="15127" max="15127" width="7.5" style="1" customWidth="1"/>
    <col min="15128" max="15128" width="6.375" style="1" customWidth="1"/>
    <col min="15129" max="15129" width="6.5" style="1" customWidth="1"/>
    <col min="15130" max="15130" width="6.375" style="1" customWidth="1"/>
    <col min="15131" max="15131" width="7.875" style="1" customWidth="1"/>
    <col min="15132" max="15132" width="7.75" style="1" customWidth="1"/>
    <col min="15133" max="15136" width="6.5" style="1" customWidth="1"/>
    <col min="15137" max="15137" width="6.875" style="1" customWidth="1"/>
    <col min="15138" max="15138" width="9" style="1"/>
    <col min="15139" max="15139" width="6.125" style="1" customWidth="1"/>
    <col min="15140" max="15140" width="7.5" style="1" customWidth="1"/>
    <col min="15141" max="15141" width="7.625" style="1" customWidth="1"/>
    <col min="15142" max="15142" width="7.75" style="1" customWidth="1"/>
    <col min="15143" max="15143" width="10.125" style="1" bestFit="1" customWidth="1"/>
    <col min="15144" max="15144" width="12" style="1" customWidth="1"/>
    <col min="15145" max="15145" width="10.25" style="1" bestFit="1" customWidth="1"/>
    <col min="15146" max="15146" width="8.75" style="1" bestFit="1" customWidth="1"/>
    <col min="15147" max="15147" width="7.75" style="1" customWidth="1"/>
    <col min="15148" max="15148" width="9.125" style="1" customWidth="1"/>
    <col min="15149" max="15149" width="9.875" style="1" customWidth="1"/>
    <col min="15150" max="15150" width="7.75" style="1" customWidth="1"/>
    <col min="15151" max="15151" width="9.375" style="1" customWidth="1"/>
    <col min="15152" max="15152" width="9" style="1"/>
    <col min="15153" max="15153" width="5.875" style="1" customWidth="1"/>
    <col min="15154" max="15154" width="7.125" style="1" customWidth="1"/>
    <col min="15155" max="15155" width="8.125" style="1" customWidth="1"/>
    <col min="15156" max="15156" width="10.25" style="1" customWidth="1"/>
    <col min="15157" max="15377" width="9" style="1"/>
    <col min="15378" max="15378" width="36.875" style="1" bestFit="1" customWidth="1"/>
    <col min="15379" max="15379" width="7.125" style="1" customWidth="1"/>
    <col min="15380" max="15380" width="6" style="1" customWidth="1"/>
    <col min="15381" max="15381" width="5.75" style="1" customWidth="1"/>
    <col min="15382" max="15382" width="10.5" style="1" customWidth="1"/>
    <col min="15383" max="15383" width="7.5" style="1" customWidth="1"/>
    <col min="15384" max="15384" width="6.375" style="1" customWidth="1"/>
    <col min="15385" max="15385" width="6.5" style="1" customWidth="1"/>
    <col min="15386" max="15386" width="6.375" style="1" customWidth="1"/>
    <col min="15387" max="15387" width="7.875" style="1" customWidth="1"/>
    <col min="15388" max="15388" width="7.75" style="1" customWidth="1"/>
    <col min="15389" max="15392" width="6.5" style="1" customWidth="1"/>
    <col min="15393" max="15393" width="6.875" style="1" customWidth="1"/>
    <col min="15394" max="15394" width="9" style="1"/>
    <col min="15395" max="15395" width="6.125" style="1" customWidth="1"/>
    <col min="15396" max="15396" width="7.5" style="1" customWidth="1"/>
    <col min="15397" max="15397" width="7.625" style="1" customWidth="1"/>
    <col min="15398" max="15398" width="7.75" style="1" customWidth="1"/>
    <col min="15399" max="15399" width="10.125" style="1" bestFit="1" customWidth="1"/>
    <col min="15400" max="15400" width="12" style="1" customWidth="1"/>
    <col min="15401" max="15401" width="10.25" style="1" bestFit="1" customWidth="1"/>
    <col min="15402" max="15402" width="8.75" style="1" bestFit="1" customWidth="1"/>
    <col min="15403" max="15403" width="7.75" style="1" customWidth="1"/>
    <col min="15404" max="15404" width="9.125" style="1" customWidth="1"/>
    <col min="15405" max="15405" width="9.875" style="1" customWidth="1"/>
    <col min="15406" max="15406" width="7.75" style="1" customWidth="1"/>
    <col min="15407" max="15407" width="9.375" style="1" customWidth="1"/>
    <col min="15408" max="15408" width="9" style="1"/>
    <col min="15409" max="15409" width="5.875" style="1" customWidth="1"/>
    <col min="15410" max="15410" width="7.125" style="1" customWidth="1"/>
    <col min="15411" max="15411" width="8.125" style="1" customWidth="1"/>
    <col min="15412" max="15412" width="10.25" style="1" customWidth="1"/>
    <col min="15413" max="15633" width="9" style="1"/>
    <col min="15634" max="15634" width="36.875" style="1" bestFit="1" customWidth="1"/>
    <col min="15635" max="15635" width="7.125" style="1" customWidth="1"/>
    <col min="15636" max="15636" width="6" style="1" customWidth="1"/>
    <col min="15637" max="15637" width="5.75" style="1" customWidth="1"/>
    <col min="15638" max="15638" width="10.5" style="1" customWidth="1"/>
    <col min="15639" max="15639" width="7.5" style="1" customWidth="1"/>
    <col min="15640" max="15640" width="6.375" style="1" customWidth="1"/>
    <col min="15641" max="15641" width="6.5" style="1" customWidth="1"/>
    <col min="15642" max="15642" width="6.375" style="1" customWidth="1"/>
    <col min="15643" max="15643" width="7.875" style="1" customWidth="1"/>
    <col min="15644" max="15644" width="7.75" style="1" customWidth="1"/>
    <col min="15645" max="15648" width="6.5" style="1" customWidth="1"/>
    <col min="15649" max="15649" width="6.875" style="1" customWidth="1"/>
    <col min="15650" max="15650" width="9" style="1"/>
    <col min="15651" max="15651" width="6.125" style="1" customWidth="1"/>
    <col min="15652" max="15652" width="7.5" style="1" customWidth="1"/>
    <col min="15653" max="15653" width="7.625" style="1" customWidth="1"/>
    <col min="15654" max="15654" width="7.75" style="1" customWidth="1"/>
    <col min="15655" max="15655" width="10.125" style="1" bestFit="1" customWidth="1"/>
    <col min="15656" max="15656" width="12" style="1" customWidth="1"/>
    <col min="15657" max="15657" width="10.25" style="1" bestFit="1" customWidth="1"/>
    <col min="15658" max="15658" width="8.75" style="1" bestFit="1" customWidth="1"/>
    <col min="15659" max="15659" width="7.75" style="1" customWidth="1"/>
    <col min="15660" max="15660" width="9.125" style="1" customWidth="1"/>
    <col min="15661" max="15661" width="9.875" style="1" customWidth="1"/>
    <col min="15662" max="15662" width="7.75" style="1" customWidth="1"/>
    <col min="15663" max="15663" width="9.375" style="1" customWidth="1"/>
    <col min="15664" max="15664" width="9" style="1"/>
    <col min="15665" max="15665" width="5.875" style="1" customWidth="1"/>
    <col min="15666" max="15666" width="7.125" style="1" customWidth="1"/>
    <col min="15667" max="15667" width="8.125" style="1" customWidth="1"/>
    <col min="15668" max="15668" width="10.25" style="1" customWidth="1"/>
    <col min="15669" max="15889" width="9" style="1"/>
    <col min="15890" max="15890" width="36.875" style="1" bestFit="1" customWidth="1"/>
    <col min="15891" max="15891" width="7.125" style="1" customWidth="1"/>
    <col min="15892" max="15892" width="6" style="1" customWidth="1"/>
    <col min="15893" max="15893" width="5.75" style="1" customWidth="1"/>
    <col min="15894" max="15894" width="10.5" style="1" customWidth="1"/>
    <col min="15895" max="15895" width="7.5" style="1" customWidth="1"/>
    <col min="15896" max="15896" width="6.375" style="1" customWidth="1"/>
    <col min="15897" max="15897" width="6.5" style="1" customWidth="1"/>
    <col min="15898" max="15898" width="6.375" style="1" customWidth="1"/>
    <col min="15899" max="15899" width="7.875" style="1" customWidth="1"/>
    <col min="15900" max="15900" width="7.75" style="1" customWidth="1"/>
    <col min="15901" max="15904" width="6.5" style="1" customWidth="1"/>
    <col min="15905" max="15905" width="6.875" style="1" customWidth="1"/>
    <col min="15906" max="15906" width="9" style="1"/>
    <col min="15907" max="15907" width="6.125" style="1" customWidth="1"/>
    <col min="15908" max="15908" width="7.5" style="1" customWidth="1"/>
    <col min="15909" max="15909" width="7.625" style="1" customWidth="1"/>
    <col min="15910" max="15910" width="7.75" style="1" customWidth="1"/>
    <col min="15911" max="15911" width="10.125" style="1" bestFit="1" customWidth="1"/>
    <col min="15912" max="15912" width="12" style="1" customWidth="1"/>
    <col min="15913" max="15913" width="10.25" style="1" bestFit="1" customWidth="1"/>
    <col min="15914" max="15914" width="8.75" style="1" bestFit="1" customWidth="1"/>
    <col min="15915" max="15915" width="7.75" style="1" customWidth="1"/>
    <col min="15916" max="15916" width="9.125" style="1" customWidth="1"/>
    <col min="15917" max="15917" width="9.875" style="1" customWidth="1"/>
    <col min="15918" max="15918" width="7.75" style="1" customWidth="1"/>
    <col min="15919" max="15919" width="9.375" style="1" customWidth="1"/>
    <col min="15920" max="15920" width="9" style="1"/>
    <col min="15921" max="15921" width="5.875" style="1" customWidth="1"/>
    <col min="15922" max="15922" width="7.125" style="1" customWidth="1"/>
    <col min="15923" max="15923" width="8.125" style="1" customWidth="1"/>
    <col min="15924" max="15924" width="10.25" style="1" customWidth="1"/>
    <col min="15925" max="16145" width="9" style="1"/>
    <col min="16146" max="16146" width="36.875" style="1" bestFit="1" customWidth="1"/>
    <col min="16147" max="16147" width="7.125" style="1" customWidth="1"/>
    <col min="16148" max="16148" width="6" style="1" customWidth="1"/>
    <col min="16149" max="16149" width="5.75" style="1" customWidth="1"/>
    <col min="16150" max="16150" width="10.5" style="1" customWidth="1"/>
    <col min="16151" max="16151" width="7.5" style="1" customWidth="1"/>
    <col min="16152" max="16152" width="6.375" style="1" customWidth="1"/>
    <col min="16153" max="16153" width="6.5" style="1" customWidth="1"/>
    <col min="16154" max="16154" width="6.375" style="1" customWidth="1"/>
    <col min="16155" max="16155" width="7.875" style="1" customWidth="1"/>
    <col min="16156" max="16156" width="7.75" style="1" customWidth="1"/>
    <col min="16157" max="16160" width="6.5" style="1" customWidth="1"/>
    <col min="16161" max="16161" width="6.875" style="1" customWidth="1"/>
    <col min="16162" max="16162" width="9" style="1"/>
    <col min="16163" max="16163" width="6.125" style="1" customWidth="1"/>
    <col min="16164" max="16164" width="7.5" style="1" customWidth="1"/>
    <col min="16165" max="16165" width="7.625" style="1" customWidth="1"/>
    <col min="16166" max="16166" width="7.75" style="1" customWidth="1"/>
    <col min="16167" max="16167" width="10.125" style="1" bestFit="1" customWidth="1"/>
    <col min="16168" max="16168" width="12" style="1" customWidth="1"/>
    <col min="16169" max="16169" width="10.25" style="1" bestFit="1" customWidth="1"/>
    <col min="16170" max="16170" width="8.75" style="1" bestFit="1" customWidth="1"/>
    <col min="16171" max="16171" width="7.75" style="1" customWidth="1"/>
    <col min="16172" max="16172" width="9.125" style="1" customWidth="1"/>
    <col min="16173" max="16173" width="9.875" style="1" customWidth="1"/>
    <col min="16174" max="16174" width="7.75" style="1" customWidth="1"/>
    <col min="16175" max="16175" width="9.375" style="1" customWidth="1"/>
    <col min="16176" max="16176" width="9" style="1"/>
    <col min="16177" max="16177" width="5.875" style="1" customWidth="1"/>
    <col min="16178" max="16178" width="7.125" style="1" customWidth="1"/>
    <col min="16179" max="16179" width="8.125" style="1" customWidth="1"/>
    <col min="16180" max="16180" width="10.25" style="1" customWidth="1"/>
    <col min="16181" max="16384" width="9" style="1"/>
  </cols>
  <sheetData>
    <row r="1" spans="1:99" ht="18.75">
      <c r="E1" s="1"/>
      <c r="J1" s="1"/>
      <c r="T1" s="1"/>
      <c r="U1" s="1"/>
      <c r="V1" s="1"/>
      <c r="W1" s="1"/>
      <c r="X1" s="1"/>
      <c r="AD1" s="1"/>
      <c r="AE1" s="1"/>
      <c r="AG1" s="20"/>
      <c r="AH1" s="37"/>
      <c r="AI1" s="50"/>
      <c r="AJ1" s="63"/>
      <c r="AK1" s="1"/>
      <c r="AL1" s="1"/>
      <c r="AM1" s="63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BC1" s="7" t="s">
        <v>6</v>
      </c>
    </row>
    <row r="2" spans="1:99" ht="18.75">
      <c r="D2" s="1"/>
      <c r="E2" s="1"/>
      <c r="F2" s="49"/>
      <c r="G2" s="49"/>
      <c r="H2" s="49"/>
      <c r="J2" s="1"/>
      <c r="M2" s="61"/>
      <c r="T2" s="1"/>
      <c r="U2" s="1"/>
      <c r="V2" s="1"/>
      <c r="W2" s="1"/>
      <c r="X2" s="1"/>
      <c r="AD2" s="44"/>
      <c r="AE2" s="1"/>
      <c r="AF2" s="50"/>
      <c r="AH2" s="50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BC2" s="8" t="s">
        <v>0</v>
      </c>
    </row>
    <row r="3" spans="1:99" ht="18.75">
      <c r="E3" s="20"/>
      <c r="F3" s="20"/>
      <c r="G3" s="20"/>
      <c r="J3" s="1"/>
      <c r="L3" s="20"/>
      <c r="M3" s="37"/>
      <c r="N3" s="60"/>
      <c r="T3" s="1"/>
      <c r="U3" s="1"/>
      <c r="V3" s="1"/>
      <c r="W3" s="1"/>
      <c r="X3" s="1"/>
      <c r="AD3" s="44"/>
      <c r="AE3" s="1"/>
      <c r="AG3" s="20"/>
      <c r="AH3" s="50"/>
      <c r="AJ3" s="1"/>
      <c r="AK3" s="63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BC3" s="8" t="s">
        <v>292</v>
      </c>
    </row>
    <row r="4" spans="1:99" ht="18.75">
      <c r="A4" s="111" t="s">
        <v>293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2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3"/>
      <c r="AP4" s="112"/>
      <c r="AQ4" s="112"/>
      <c r="AR4" s="112"/>
      <c r="AS4" s="112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6"/>
      <c r="BP4" s="6"/>
      <c r="BQ4" s="6"/>
      <c r="BR4" s="6"/>
      <c r="BS4" s="6"/>
      <c r="BT4" s="6"/>
      <c r="BU4" s="6"/>
      <c r="BV4" s="6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</row>
    <row r="5" spans="1:99" s="2" customFormat="1" ht="18.75">
      <c r="A5" s="114" t="s">
        <v>327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5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6"/>
      <c r="AP5" s="115"/>
      <c r="AQ5" s="115"/>
      <c r="AR5" s="115"/>
      <c r="AS5" s="115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5"/>
      <c r="BE5" s="5"/>
    </row>
    <row r="6" spans="1:99" s="2" customFormat="1" ht="18.75">
      <c r="A6" s="22"/>
      <c r="B6" s="22"/>
      <c r="C6" s="22"/>
      <c r="D6" s="45"/>
      <c r="E6" s="40"/>
      <c r="F6" s="40"/>
      <c r="G6" s="31"/>
      <c r="H6" s="31"/>
      <c r="I6" s="1"/>
      <c r="J6" s="1"/>
      <c r="K6" s="22"/>
      <c r="L6" s="31"/>
      <c r="M6" s="33"/>
      <c r="N6" s="22"/>
      <c r="O6" s="22"/>
      <c r="P6" s="22"/>
      <c r="Q6" s="22"/>
      <c r="R6" s="22"/>
      <c r="S6" s="40"/>
      <c r="T6" s="40"/>
      <c r="U6" s="40"/>
      <c r="V6" s="40"/>
      <c r="W6" s="40"/>
      <c r="X6" s="40"/>
      <c r="Y6" s="40"/>
      <c r="Z6" s="22"/>
      <c r="AA6" s="22"/>
      <c r="AB6" s="22"/>
      <c r="AC6" s="40"/>
      <c r="AD6" s="45"/>
      <c r="AE6" s="40"/>
      <c r="AF6" s="40"/>
      <c r="AG6" s="22"/>
      <c r="AH6" s="22"/>
      <c r="AI6" s="22"/>
      <c r="AJ6" s="68"/>
      <c r="AK6" s="68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22"/>
      <c r="BA6" s="22"/>
      <c r="BB6" s="22"/>
      <c r="BC6" s="22"/>
      <c r="BD6" s="5"/>
      <c r="BE6" s="5"/>
    </row>
    <row r="7" spans="1:99" ht="18.75">
      <c r="A7" s="117" t="s">
        <v>288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8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9"/>
      <c r="AP7" s="118"/>
      <c r="AQ7" s="118"/>
      <c r="AR7" s="118"/>
      <c r="AS7" s="118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</row>
    <row r="8" spans="1:99">
      <c r="A8" s="120" t="s">
        <v>227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1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2"/>
      <c r="AP8" s="121"/>
      <c r="AQ8" s="121"/>
      <c r="AR8" s="121"/>
      <c r="AS8" s="121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</row>
    <row r="9" spans="1:99" ht="18.75">
      <c r="A9" s="6"/>
      <c r="B9" s="6"/>
      <c r="C9" s="36"/>
      <c r="D9" s="47"/>
      <c r="E9" s="64"/>
      <c r="F9" s="6"/>
      <c r="G9" s="6"/>
      <c r="H9" s="6"/>
      <c r="I9" s="32"/>
      <c r="J9" s="30"/>
      <c r="K9" s="32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146"/>
      <c r="AH9" s="6"/>
      <c r="AI9" s="30"/>
      <c r="AJ9" s="6"/>
      <c r="AK9" s="94"/>
      <c r="AL9" s="94"/>
      <c r="AM9" s="94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12"/>
      <c r="BD9" s="6"/>
      <c r="BE9" s="12"/>
      <c r="BF9" s="6"/>
      <c r="BG9" s="6"/>
      <c r="BH9" s="6"/>
      <c r="BI9" s="6"/>
      <c r="BJ9" s="6"/>
      <c r="BK9" s="6"/>
      <c r="BL9" s="6"/>
      <c r="BM9" s="8"/>
      <c r="BN9" s="6"/>
      <c r="BO9" s="12"/>
      <c r="BP9" s="12"/>
      <c r="BQ9" s="12"/>
      <c r="BR9" s="6"/>
      <c r="BS9" s="6"/>
      <c r="BT9" s="6"/>
      <c r="BU9" s="6"/>
      <c r="BV9" s="6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</row>
    <row r="10" spans="1:99" s="3" customFormat="1" ht="18.75">
      <c r="A10" s="111" t="s">
        <v>397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2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3"/>
      <c r="AP10" s="112"/>
      <c r="AQ10" s="112"/>
      <c r="AR10" s="112"/>
      <c r="AS10" s="112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11"/>
      <c r="CT10" s="11"/>
      <c r="CU10" s="11"/>
    </row>
    <row r="11" spans="1:99" ht="18.75">
      <c r="A11" s="21"/>
      <c r="B11" s="21"/>
      <c r="C11" s="34"/>
      <c r="D11" s="48"/>
      <c r="E11" s="48"/>
      <c r="F11" s="65"/>
      <c r="G11" s="21"/>
      <c r="H11" s="34"/>
      <c r="I11" s="29"/>
      <c r="J11" s="41"/>
      <c r="K11" s="21"/>
      <c r="L11" s="21"/>
      <c r="M11" s="21"/>
      <c r="N11" s="21"/>
      <c r="O11" s="21"/>
      <c r="P11" s="21"/>
      <c r="Q11" s="21"/>
      <c r="R11" s="2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93"/>
      <c r="AM11" s="92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12"/>
      <c r="CT11" s="12"/>
      <c r="CU11" s="12"/>
    </row>
    <row r="12" spans="1:99" s="3" customFormat="1" ht="18.75">
      <c r="A12" s="123" t="s">
        <v>325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2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3"/>
      <c r="AP12" s="112"/>
      <c r="AQ12" s="112"/>
      <c r="AR12" s="112"/>
      <c r="AS12" s="112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</row>
    <row r="13" spans="1:99">
      <c r="A13" s="127" t="s">
        <v>228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8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9"/>
      <c r="AP13" s="128"/>
      <c r="AQ13" s="128"/>
      <c r="AR13" s="128"/>
      <c r="AS13" s="128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</row>
    <row r="14" spans="1:99" ht="27" customHeight="1">
      <c r="A14" s="130" t="s">
        <v>229</v>
      </c>
      <c r="B14" s="143" t="s">
        <v>311</v>
      </c>
      <c r="C14" s="131" t="s">
        <v>1</v>
      </c>
      <c r="D14" s="130" t="s">
        <v>328</v>
      </c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4" t="s">
        <v>329</v>
      </c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5"/>
      <c r="AP14" s="134"/>
      <c r="AQ14" s="134"/>
      <c r="AR14" s="134"/>
      <c r="AS14" s="134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</row>
    <row r="15" spans="1:99">
      <c r="A15" s="130"/>
      <c r="B15" s="144"/>
      <c r="C15" s="132"/>
      <c r="D15" s="42" t="s">
        <v>2</v>
      </c>
      <c r="E15" s="136" t="s">
        <v>3</v>
      </c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8"/>
      <c r="AD15" s="43" t="s">
        <v>2</v>
      </c>
      <c r="AE15" s="136" t="s">
        <v>3</v>
      </c>
      <c r="AF15" s="137"/>
      <c r="AG15" s="137"/>
      <c r="AH15" s="137"/>
      <c r="AI15" s="137"/>
      <c r="AJ15" s="137"/>
      <c r="AK15" s="137"/>
      <c r="AL15" s="137"/>
      <c r="AM15" s="137"/>
      <c r="AN15" s="137"/>
      <c r="AO15" s="139"/>
      <c r="AP15" s="140"/>
      <c r="AQ15" s="140"/>
      <c r="AR15" s="140"/>
      <c r="AS15" s="140"/>
      <c r="AT15" s="137"/>
      <c r="AU15" s="137"/>
      <c r="AV15" s="137"/>
      <c r="AW15" s="137"/>
      <c r="AX15" s="137"/>
      <c r="AY15" s="137"/>
      <c r="AZ15" s="137"/>
      <c r="BA15" s="137"/>
      <c r="BB15" s="137"/>
      <c r="BC15" s="138"/>
    </row>
    <row r="16" spans="1:99">
      <c r="A16" s="130"/>
      <c r="B16" s="144"/>
      <c r="C16" s="132"/>
      <c r="D16" s="131" t="s">
        <v>4</v>
      </c>
      <c r="E16" s="136" t="s">
        <v>4</v>
      </c>
      <c r="F16" s="137"/>
      <c r="G16" s="137"/>
      <c r="H16" s="137"/>
      <c r="I16" s="138"/>
      <c r="J16" s="124" t="s">
        <v>230</v>
      </c>
      <c r="K16" s="124"/>
      <c r="L16" s="124"/>
      <c r="M16" s="124"/>
      <c r="N16" s="124"/>
      <c r="O16" s="124" t="s">
        <v>231</v>
      </c>
      <c r="P16" s="124"/>
      <c r="Q16" s="124"/>
      <c r="R16" s="124"/>
      <c r="S16" s="124"/>
      <c r="T16" s="125" t="s">
        <v>232</v>
      </c>
      <c r="U16" s="125"/>
      <c r="V16" s="125"/>
      <c r="W16" s="125"/>
      <c r="X16" s="125"/>
      <c r="Y16" s="126" t="s">
        <v>233</v>
      </c>
      <c r="Z16" s="126"/>
      <c r="AA16" s="126"/>
      <c r="AB16" s="126"/>
      <c r="AC16" s="126"/>
      <c r="AD16" s="141" t="s">
        <v>4</v>
      </c>
      <c r="AE16" s="136" t="s">
        <v>4</v>
      </c>
      <c r="AF16" s="137"/>
      <c r="AG16" s="137"/>
      <c r="AH16" s="137"/>
      <c r="AI16" s="138"/>
      <c r="AJ16" s="125" t="s">
        <v>230</v>
      </c>
      <c r="AK16" s="125"/>
      <c r="AL16" s="125"/>
      <c r="AM16" s="125"/>
      <c r="AN16" s="125"/>
      <c r="AO16" s="125" t="s">
        <v>231</v>
      </c>
      <c r="AP16" s="125"/>
      <c r="AQ16" s="125"/>
      <c r="AR16" s="125"/>
      <c r="AS16" s="125"/>
      <c r="AT16" s="125" t="s">
        <v>232</v>
      </c>
      <c r="AU16" s="125"/>
      <c r="AV16" s="125"/>
      <c r="AW16" s="125"/>
      <c r="AX16" s="125"/>
      <c r="AY16" s="126" t="s">
        <v>233</v>
      </c>
      <c r="AZ16" s="126"/>
      <c r="BA16" s="126"/>
      <c r="BB16" s="126"/>
      <c r="BC16" s="126"/>
    </row>
    <row r="17" spans="1:94" s="16" customFormat="1" ht="183.75" customHeight="1">
      <c r="A17" s="130"/>
      <c r="B17" s="145"/>
      <c r="C17" s="133"/>
      <c r="D17" s="133"/>
      <c r="E17" s="28" t="s">
        <v>234</v>
      </c>
      <c r="F17" s="13" t="s">
        <v>235</v>
      </c>
      <c r="G17" s="13" t="s">
        <v>236</v>
      </c>
      <c r="H17" s="13" t="s">
        <v>5</v>
      </c>
      <c r="I17" s="13" t="s">
        <v>237</v>
      </c>
      <c r="J17" s="28" t="s">
        <v>234</v>
      </c>
      <c r="K17" s="13" t="s">
        <v>235</v>
      </c>
      <c r="L17" s="13" t="s">
        <v>236</v>
      </c>
      <c r="M17" s="13" t="s">
        <v>5</v>
      </c>
      <c r="N17" s="13" t="s">
        <v>237</v>
      </c>
      <c r="O17" s="13" t="s">
        <v>234</v>
      </c>
      <c r="P17" s="13" t="s">
        <v>235</v>
      </c>
      <c r="Q17" s="13" t="s">
        <v>236</v>
      </c>
      <c r="R17" s="13" t="s">
        <v>5</v>
      </c>
      <c r="S17" s="13" t="s">
        <v>237</v>
      </c>
      <c r="T17" s="28" t="s">
        <v>234</v>
      </c>
      <c r="U17" s="28" t="s">
        <v>235</v>
      </c>
      <c r="V17" s="28" t="s">
        <v>236</v>
      </c>
      <c r="W17" s="28" t="s">
        <v>5</v>
      </c>
      <c r="X17" s="28" t="s">
        <v>237</v>
      </c>
      <c r="Y17" s="13" t="s">
        <v>234</v>
      </c>
      <c r="Z17" s="13" t="s">
        <v>235</v>
      </c>
      <c r="AA17" s="13" t="s">
        <v>236</v>
      </c>
      <c r="AB17" s="13" t="s">
        <v>5</v>
      </c>
      <c r="AC17" s="13" t="s">
        <v>237</v>
      </c>
      <c r="AD17" s="142"/>
      <c r="AE17" s="28" t="s">
        <v>234</v>
      </c>
      <c r="AF17" s="13" t="s">
        <v>235</v>
      </c>
      <c r="AG17" s="13" t="s">
        <v>236</v>
      </c>
      <c r="AH17" s="13" t="s">
        <v>5</v>
      </c>
      <c r="AI17" s="13" t="s">
        <v>237</v>
      </c>
      <c r="AJ17" s="28" t="s">
        <v>234</v>
      </c>
      <c r="AK17" s="28" t="s">
        <v>235</v>
      </c>
      <c r="AL17" s="28" t="s">
        <v>236</v>
      </c>
      <c r="AM17" s="28" t="s">
        <v>5</v>
      </c>
      <c r="AN17" s="28" t="s">
        <v>237</v>
      </c>
      <c r="AO17" s="28" t="s">
        <v>234</v>
      </c>
      <c r="AP17" s="28" t="s">
        <v>235</v>
      </c>
      <c r="AQ17" s="28" t="s">
        <v>236</v>
      </c>
      <c r="AR17" s="28" t="s">
        <v>5</v>
      </c>
      <c r="AS17" s="28" t="s">
        <v>237</v>
      </c>
      <c r="AT17" s="28" t="s">
        <v>234</v>
      </c>
      <c r="AU17" s="28" t="s">
        <v>235</v>
      </c>
      <c r="AV17" s="28" t="s">
        <v>236</v>
      </c>
      <c r="AW17" s="28" t="s">
        <v>5</v>
      </c>
      <c r="AX17" s="28" t="s">
        <v>237</v>
      </c>
      <c r="AY17" s="13" t="s">
        <v>234</v>
      </c>
      <c r="AZ17" s="13" t="s">
        <v>235</v>
      </c>
      <c r="BA17" s="13" t="s">
        <v>236</v>
      </c>
      <c r="BB17" s="13" t="s">
        <v>5</v>
      </c>
      <c r="BC17" s="13" t="s">
        <v>237</v>
      </c>
      <c r="BE17" s="35"/>
    </row>
    <row r="18" spans="1:94" s="19" customFormat="1">
      <c r="A18" s="17">
        <v>1</v>
      </c>
      <c r="B18" s="18">
        <v>2</v>
      </c>
      <c r="C18" s="18">
        <v>3</v>
      </c>
      <c r="D18" s="18">
        <v>4</v>
      </c>
      <c r="E18" s="24" t="s">
        <v>238</v>
      </c>
      <c r="F18" s="18" t="s">
        <v>239</v>
      </c>
      <c r="G18" s="18" t="s">
        <v>240</v>
      </c>
      <c r="H18" s="18" t="s">
        <v>241</v>
      </c>
      <c r="I18" s="18" t="s">
        <v>242</v>
      </c>
      <c r="J18" s="24" t="s">
        <v>243</v>
      </c>
      <c r="K18" s="18" t="s">
        <v>244</v>
      </c>
      <c r="L18" s="18" t="s">
        <v>245</v>
      </c>
      <c r="M18" s="18" t="s">
        <v>246</v>
      </c>
      <c r="N18" s="18" t="s">
        <v>247</v>
      </c>
      <c r="O18" s="18" t="s">
        <v>248</v>
      </c>
      <c r="P18" s="18" t="s">
        <v>249</v>
      </c>
      <c r="Q18" s="18" t="s">
        <v>250</v>
      </c>
      <c r="R18" s="18" t="s">
        <v>251</v>
      </c>
      <c r="S18" s="18" t="s">
        <v>252</v>
      </c>
      <c r="T18" s="24" t="s">
        <v>253</v>
      </c>
      <c r="U18" s="24" t="s">
        <v>254</v>
      </c>
      <c r="V18" s="24" t="s">
        <v>255</v>
      </c>
      <c r="W18" s="24" t="s">
        <v>256</v>
      </c>
      <c r="X18" s="24" t="s">
        <v>257</v>
      </c>
      <c r="Y18" s="18" t="s">
        <v>258</v>
      </c>
      <c r="Z18" s="18" t="s">
        <v>259</v>
      </c>
      <c r="AA18" s="18" t="s">
        <v>260</v>
      </c>
      <c r="AB18" s="18" t="s">
        <v>261</v>
      </c>
      <c r="AC18" s="18" t="s">
        <v>262</v>
      </c>
      <c r="AD18" s="24">
        <v>6</v>
      </c>
      <c r="AE18" s="24" t="s">
        <v>263</v>
      </c>
      <c r="AF18" s="18" t="s">
        <v>264</v>
      </c>
      <c r="AG18" s="18" t="s">
        <v>265</v>
      </c>
      <c r="AH18" s="18" t="s">
        <v>266</v>
      </c>
      <c r="AI18" s="18" t="s">
        <v>267</v>
      </c>
      <c r="AJ18" s="24" t="s">
        <v>268</v>
      </c>
      <c r="AK18" s="24" t="s">
        <v>269</v>
      </c>
      <c r="AL18" s="24" t="s">
        <v>270</v>
      </c>
      <c r="AM18" s="24" t="s">
        <v>271</v>
      </c>
      <c r="AN18" s="24" t="s">
        <v>272</v>
      </c>
      <c r="AO18" s="24" t="s">
        <v>273</v>
      </c>
      <c r="AP18" s="24" t="s">
        <v>274</v>
      </c>
      <c r="AQ18" s="24" t="s">
        <v>275</v>
      </c>
      <c r="AR18" s="24" t="s">
        <v>276</v>
      </c>
      <c r="AS18" s="24" t="s">
        <v>277</v>
      </c>
      <c r="AT18" s="24" t="s">
        <v>278</v>
      </c>
      <c r="AU18" s="24" t="s">
        <v>279</v>
      </c>
      <c r="AV18" s="24" t="s">
        <v>280</v>
      </c>
      <c r="AW18" s="24" t="s">
        <v>281</v>
      </c>
      <c r="AX18" s="24" t="s">
        <v>282</v>
      </c>
      <c r="AY18" s="18" t="s">
        <v>283</v>
      </c>
      <c r="AZ18" s="18" t="s">
        <v>284</v>
      </c>
      <c r="BA18" s="18" t="s">
        <v>285</v>
      </c>
      <c r="BB18" s="18" t="s">
        <v>286</v>
      </c>
      <c r="BC18" s="18" t="s">
        <v>287</v>
      </c>
    </row>
    <row r="19" spans="1:94" s="98" customFormat="1" ht="31.5" customHeight="1">
      <c r="A19" s="54" t="s">
        <v>10</v>
      </c>
      <c r="B19" s="55" t="s">
        <v>11</v>
      </c>
      <c r="C19" s="69" t="s">
        <v>9</v>
      </c>
      <c r="D19" s="72">
        <f>SUM(D20,D27,D35,D41)</f>
        <v>7052.8553889900004</v>
      </c>
      <c r="E19" s="72">
        <f t="shared" ref="E19:AC19" si="0">SUM(E20,E27,E35,E41)</f>
        <v>792.67852889000005</v>
      </c>
      <c r="F19" s="72">
        <f t="shared" si="0"/>
        <v>2.5530612000000001</v>
      </c>
      <c r="G19" s="72">
        <f t="shared" si="0"/>
        <v>776.70919573999993</v>
      </c>
      <c r="H19" s="72">
        <f t="shared" si="0"/>
        <v>3.7085775999999995</v>
      </c>
      <c r="I19" s="72">
        <f t="shared" si="0"/>
        <v>9.7076943499999988</v>
      </c>
      <c r="J19" s="72">
        <f>SUM(J20,J27,J35,J41)</f>
        <v>792.67852889000005</v>
      </c>
      <c r="K19" s="72">
        <f t="shared" si="0"/>
        <v>2.5530612000000001</v>
      </c>
      <c r="L19" s="72">
        <f t="shared" si="0"/>
        <v>776.70919573999993</v>
      </c>
      <c r="M19" s="72">
        <f t="shared" si="0"/>
        <v>3.7085775999999995</v>
      </c>
      <c r="N19" s="72">
        <f t="shared" si="0"/>
        <v>9.7076943499999988</v>
      </c>
      <c r="O19" s="72">
        <f t="shared" si="0"/>
        <v>0</v>
      </c>
      <c r="P19" s="72">
        <f t="shared" si="0"/>
        <v>0</v>
      </c>
      <c r="Q19" s="72">
        <f t="shared" si="0"/>
        <v>0</v>
      </c>
      <c r="R19" s="72">
        <f t="shared" si="0"/>
        <v>0</v>
      </c>
      <c r="S19" s="72">
        <f t="shared" si="0"/>
        <v>0</v>
      </c>
      <c r="T19" s="72">
        <f t="shared" si="0"/>
        <v>0</v>
      </c>
      <c r="U19" s="72">
        <f t="shared" si="0"/>
        <v>0</v>
      </c>
      <c r="V19" s="72">
        <f t="shared" si="0"/>
        <v>0</v>
      </c>
      <c r="W19" s="72">
        <f t="shared" si="0"/>
        <v>0</v>
      </c>
      <c r="X19" s="72">
        <f t="shared" si="0"/>
        <v>0</v>
      </c>
      <c r="Y19" s="72">
        <f t="shared" si="0"/>
        <v>0</v>
      </c>
      <c r="Z19" s="72">
        <f t="shared" si="0"/>
        <v>0</v>
      </c>
      <c r="AA19" s="72">
        <f t="shared" si="0"/>
        <v>0</v>
      </c>
      <c r="AB19" s="72">
        <f t="shared" si="0"/>
        <v>0</v>
      </c>
      <c r="AC19" s="72">
        <f t="shared" si="0"/>
        <v>0</v>
      </c>
      <c r="AD19" s="97">
        <f>SUM(AD20,AD27,AD35,AD41)</f>
        <v>6200.8236220270001</v>
      </c>
      <c r="AE19" s="97">
        <f>SUM(AE20,AE27,AE35,AE41)</f>
        <v>825.03122058000008</v>
      </c>
      <c r="AF19" s="97">
        <f t="shared" ref="AF19:AI19" si="1">SUM(AF20,AF27,AF35,AF41)</f>
        <v>3.1345499999999999</v>
      </c>
      <c r="AG19" s="97">
        <f t="shared" si="1"/>
        <v>773.14618660999997</v>
      </c>
      <c r="AH19" s="97">
        <f t="shared" si="1"/>
        <v>0.7513658299999999</v>
      </c>
      <c r="AI19" s="97">
        <f t="shared" si="1"/>
        <v>47.99911814</v>
      </c>
      <c r="AJ19" s="97">
        <f>SUM(AJ20,AJ27,AJ35,AJ41)</f>
        <v>825.03122058000008</v>
      </c>
      <c r="AK19" s="72">
        <f t="shared" ref="AK19:AN19" si="2">SUM(AK20,AK27,AK35,AK41)</f>
        <v>3.1345499999999999</v>
      </c>
      <c r="AL19" s="72">
        <f t="shared" si="2"/>
        <v>773.14618660999997</v>
      </c>
      <c r="AM19" s="72">
        <f t="shared" si="2"/>
        <v>0.7513658299999999</v>
      </c>
      <c r="AN19" s="72">
        <f t="shared" si="2"/>
        <v>47.99911814</v>
      </c>
      <c r="AO19" s="72">
        <f>SUM(AO20,AO27,AO35,AO41)</f>
        <v>0</v>
      </c>
      <c r="AP19" s="72">
        <f t="shared" ref="AP19" si="3">SUM(AP20,AP27,AP35,AP41)</f>
        <v>0</v>
      </c>
      <c r="AQ19" s="72">
        <f t="shared" ref="AQ19" si="4">SUM(AQ20,AQ27,AQ35,AQ41)</f>
        <v>0</v>
      </c>
      <c r="AR19" s="72">
        <f t="shared" ref="AR19" si="5">SUM(AR20,AR27,AR35,AR41)</f>
        <v>0</v>
      </c>
      <c r="AS19" s="72">
        <f t="shared" ref="AS19" si="6">SUM(AS20,AS27,AS35,AS41)</f>
        <v>0</v>
      </c>
      <c r="AT19" s="72">
        <f t="shared" ref="AT19" si="7">SUM(AT20,AT27,AT35,AT41)</f>
        <v>0</v>
      </c>
      <c r="AU19" s="72">
        <f t="shared" ref="AU19" si="8">SUM(AU20,AU27,AU35,AU41)</f>
        <v>0</v>
      </c>
      <c r="AV19" s="72">
        <f t="shared" ref="AV19" si="9">SUM(AV20,AV27,AV35,AV41)</f>
        <v>0</v>
      </c>
      <c r="AW19" s="72">
        <f t="shared" ref="AW19" si="10">SUM(AW20,AW27,AW35,AW41)</f>
        <v>0</v>
      </c>
      <c r="AX19" s="72">
        <f t="shared" ref="AX19" si="11">SUM(AX20,AX27,AX35,AX41)</f>
        <v>0</v>
      </c>
      <c r="AY19" s="72">
        <f t="shared" ref="AY19" si="12">SUM(AY20,AY27,AY35,AY41)</f>
        <v>0</v>
      </c>
      <c r="AZ19" s="72">
        <f t="shared" ref="AZ19" si="13">SUM(AZ20,AZ27,AZ35,AZ41)</f>
        <v>0</v>
      </c>
      <c r="BA19" s="72">
        <f t="shared" ref="BA19" si="14">SUM(BA20,BA27,BA35,BA41)</f>
        <v>0</v>
      </c>
      <c r="BB19" s="72">
        <f t="shared" ref="BB19" si="15">SUM(BB20,BB27,BB35,BB41)</f>
        <v>0</v>
      </c>
      <c r="BC19" s="72">
        <f>SUM(BC20,BC27,BC35,BC41)</f>
        <v>0</v>
      </c>
      <c r="BD19" s="52"/>
      <c r="BE19" s="52"/>
      <c r="BF19" s="52"/>
      <c r="BG19" s="52"/>
      <c r="BH19" s="52"/>
    </row>
    <row r="20" spans="1:94" s="84" customFormat="1" ht="63" customHeight="1">
      <c r="A20" s="54" t="s">
        <v>12</v>
      </c>
      <c r="B20" s="55" t="s">
        <v>13</v>
      </c>
      <c r="C20" s="69" t="s">
        <v>9</v>
      </c>
      <c r="D20" s="72">
        <f>SUM(D21:D26)</f>
        <v>6833.7324205600007</v>
      </c>
      <c r="E20" s="72">
        <f t="shared" ref="E20:AC20" si="16">SUM(E21:E26)</f>
        <v>765.03537095000002</v>
      </c>
      <c r="F20" s="72">
        <f t="shared" si="16"/>
        <v>1.8330612000000002</v>
      </c>
      <c r="G20" s="72">
        <f t="shared" si="16"/>
        <v>755.78289558999995</v>
      </c>
      <c r="H20" s="72">
        <f t="shared" si="16"/>
        <v>0.13879259999999999</v>
      </c>
      <c r="I20" s="72">
        <f t="shared" si="16"/>
        <v>7.2806215599999993</v>
      </c>
      <c r="J20" s="72">
        <f t="shared" si="16"/>
        <v>765.03537095000002</v>
      </c>
      <c r="K20" s="72">
        <f t="shared" si="16"/>
        <v>1.8330612000000002</v>
      </c>
      <c r="L20" s="72">
        <f t="shared" si="16"/>
        <v>755.78289558999995</v>
      </c>
      <c r="M20" s="72">
        <f t="shared" si="16"/>
        <v>0.13879259999999999</v>
      </c>
      <c r="N20" s="72">
        <f t="shared" si="16"/>
        <v>7.2806215599999993</v>
      </c>
      <c r="O20" s="72">
        <f t="shared" si="16"/>
        <v>0</v>
      </c>
      <c r="P20" s="72">
        <f t="shared" si="16"/>
        <v>0</v>
      </c>
      <c r="Q20" s="72">
        <f t="shared" si="16"/>
        <v>0</v>
      </c>
      <c r="R20" s="72">
        <f t="shared" si="16"/>
        <v>0</v>
      </c>
      <c r="S20" s="72">
        <f t="shared" si="16"/>
        <v>0</v>
      </c>
      <c r="T20" s="72">
        <f t="shared" si="16"/>
        <v>0</v>
      </c>
      <c r="U20" s="72">
        <f t="shared" si="16"/>
        <v>0</v>
      </c>
      <c r="V20" s="72">
        <f t="shared" si="16"/>
        <v>0</v>
      </c>
      <c r="W20" s="72">
        <f t="shared" si="16"/>
        <v>0</v>
      </c>
      <c r="X20" s="72">
        <f t="shared" si="16"/>
        <v>0</v>
      </c>
      <c r="Y20" s="72">
        <f t="shared" si="16"/>
        <v>0</v>
      </c>
      <c r="Z20" s="72">
        <f t="shared" si="16"/>
        <v>0</v>
      </c>
      <c r="AA20" s="72">
        <f t="shared" si="16"/>
        <v>0</v>
      </c>
      <c r="AB20" s="72">
        <f t="shared" si="16"/>
        <v>0</v>
      </c>
      <c r="AC20" s="72">
        <f t="shared" si="16"/>
        <v>0</v>
      </c>
      <c r="AD20" s="72">
        <f>SUM(AD21:AD26)</f>
        <v>6028.0915150199999</v>
      </c>
      <c r="AE20" s="72">
        <f t="shared" ref="AE20:AH20" si="17">SUM(AE21:AE26)</f>
        <v>791.29885690000003</v>
      </c>
      <c r="AF20" s="72">
        <f t="shared" si="17"/>
        <v>1.1345499999999999</v>
      </c>
      <c r="AG20" s="72">
        <f>SUM(AG21:AG26)</f>
        <v>743.98365914999999</v>
      </c>
      <c r="AH20" s="72">
        <f t="shared" si="17"/>
        <v>0.64802107999999992</v>
      </c>
      <c r="AI20" s="72">
        <f>SUM(AI21:AI26)</f>
        <v>45.532626669999999</v>
      </c>
      <c r="AJ20" s="72">
        <f>SUM(AJ21:AJ26)</f>
        <v>791.29885690000003</v>
      </c>
      <c r="AK20" s="72">
        <f t="shared" ref="AK20:BC20" si="18">SUM(AK21:AK26)</f>
        <v>1.1345499999999999</v>
      </c>
      <c r="AL20" s="72">
        <f t="shared" si="18"/>
        <v>743.98365914999999</v>
      </c>
      <c r="AM20" s="72">
        <f t="shared" si="18"/>
        <v>0.64802107999999992</v>
      </c>
      <c r="AN20" s="72">
        <f>SUM(AN21:AN26)</f>
        <v>45.532626669999999</v>
      </c>
      <c r="AO20" s="72">
        <f t="shared" si="18"/>
        <v>0</v>
      </c>
      <c r="AP20" s="72">
        <f t="shared" si="18"/>
        <v>0</v>
      </c>
      <c r="AQ20" s="72">
        <f t="shared" si="18"/>
        <v>0</v>
      </c>
      <c r="AR20" s="72">
        <f t="shared" si="18"/>
        <v>0</v>
      </c>
      <c r="AS20" s="72">
        <f t="shared" si="18"/>
        <v>0</v>
      </c>
      <c r="AT20" s="72">
        <f t="shared" si="18"/>
        <v>0</v>
      </c>
      <c r="AU20" s="72">
        <f t="shared" si="18"/>
        <v>0</v>
      </c>
      <c r="AV20" s="72">
        <f t="shared" si="18"/>
        <v>0</v>
      </c>
      <c r="AW20" s="72">
        <f t="shared" si="18"/>
        <v>0</v>
      </c>
      <c r="AX20" s="72">
        <f t="shared" si="18"/>
        <v>0</v>
      </c>
      <c r="AY20" s="72">
        <f t="shared" si="18"/>
        <v>0</v>
      </c>
      <c r="AZ20" s="72">
        <f t="shared" si="18"/>
        <v>0</v>
      </c>
      <c r="BA20" s="72">
        <f t="shared" si="18"/>
        <v>0</v>
      </c>
      <c r="BB20" s="72">
        <f t="shared" si="18"/>
        <v>0</v>
      </c>
      <c r="BC20" s="72">
        <f t="shared" si="18"/>
        <v>0</v>
      </c>
      <c r="BD20" s="52"/>
      <c r="BE20" s="52"/>
      <c r="BF20" s="52"/>
      <c r="BG20" s="52"/>
      <c r="BH20" s="52"/>
    </row>
    <row r="21" spans="1:94" s="84" customFormat="1" ht="15.75" customHeight="1">
      <c r="A21" s="54" t="s">
        <v>14</v>
      </c>
      <c r="B21" s="55" t="s">
        <v>15</v>
      </c>
      <c r="C21" s="69" t="s">
        <v>9</v>
      </c>
      <c r="D21" s="72">
        <f>D44</f>
        <v>4.17</v>
      </c>
      <c r="E21" s="72">
        <f t="shared" ref="E21:AC21" si="19">E44</f>
        <v>0.96373094000000004</v>
      </c>
      <c r="F21" s="72">
        <f t="shared" si="19"/>
        <v>0</v>
      </c>
      <c r="G21" s="72">
        <f t="shared" si="19"/>
        <v>0.75911729999999999</v>
      </c>
      <c r="H21" s="72">
        <f t="shared" si="19"/>
        <v>0</v>
      </c>
      <c r="I21" s="72">
        <f t="shared" si="19"/>
        <v>0.20461364000000001</v>
      </c>
      <c r="J21" s="72">
        <f t="shared" si="19"/>
        <v>0.96373094000000004</v>
      </c>
      <c r="K21" s="72">
        <f t="shared" si="19"/>
        <v>0</v>
      </c>
      <c r="L21" s="72">
        <f t="shared" si="19"/>
        <v>0.75911729999999999</v>
      </c>
      <c r="M21" s="72">
        <f t="shared" si="19"/>
        <v>0</v>
      </c>
      <c r="N21" s="72">
        <f t="shared" si="19"/>
        <v>0.20461364000000001</v>
      </c>
      <c r="O21" s="72">
        <f t="shared" si="19"/>
        <v>0</v>
      </c>
      <c r="P21" s="72">
        <f t="shared" si="19"/>
        <v>0</v>
      </c>
      <c r="Q21" s="72">
        <f t="shared" si="19"/>
        <v>0</v>
      </c>
      <c r="R21" s="72">
        <f t="shared" si="19"/>
        <v>0</v>
      </c>
      <c r="S21" s="72">
        <f t="shared" si="19"/>
        <v>0</v>
      </c>
      <c r="T21" s="72">
        <f t="shared" si="19"/>
        <v>0</v>
      </c>
      <c r="U21" s="72">
        <f t="shared" si="19"/>
        <v>0</v>
      </c>
      <c r="V21" s="72">
        <f t="shared" si="19"/>
        <v>0</v>
      </c>
      <c r="W21" s="72">
        <f t="shared" si="19"/>
        <v>0</v>
      </c>
      <c r="X21" s="72">
        <f t="shared" si="19"/>
        <v>0</v>
      </c>
      <c r="Y21" s="72">
        <f t="shared" si="19"/>
        <v>0</v>
      </c>
      <c r="Z21" s="72">
        <f t="shared" si="19"/>
        <v>0</v>
      </c>
      <c r="AA21" s="72">
        <f t="shared" si="19"/>
        <v>0</v>
      </c>
      <c r="AB21" s="72">
        <f t="shared" si="19"/>
        <v>0</v>
      </c>
      <c r="AC21" s="72">
        <f t="shared" si="19"/>
        <v>0</v>
      </c>
      <c r="AD21" s="72">
        <f>AD44</f>
        <v>3.4750000000000001</v>
      </c>
      <c r="AE21" s="72">
        <f>AE44</f>
        <v>0.26156639999999998</v>
      </c>
      <c r="AF21" s="72">
        <f>AF44</f>
        <v>0</v>
      </c>
      <c r="AG21" s="72">
        <f t="shared" ref="AG21:AI21" si="20">AG44</f>
        <v>0</v>
      </c>
      <c r="AH21" s="72">
        <f t="shared" si="20"/>
        <v>0</v>
      </c>
      <c r="AI21" s="72">
        <f t="shared" si="20"/>
        <v>0.26156639999999998</v>
      </c>
      <c r="AJ21" s="72">
        <f>AJ44</f>
        <v>0.26156639999999998</v>
      </c>
      <c r="AK21" s="72">
        <f t="shared" ref="AK21:BC21" si="21">AK44</f>
        <v>0</v>
      </c>
      <c r="AL21" s="72">
        <f t="shared" si="21"/>
        <v>0</v>
      </c>
      <c r="AM21" s="72">
        <f t="shared" si="21"/>
        <v>0</v>
      </c>
      <c r="AN21" s="72">
        <f>AN44</f>
        <v>0.26156639999999998</v>
      </c>
      <c r="AO21" s="72">
        <f t="shared" si="21"/>
        <v>0</v>
      </c>
      <c r="AP21" s="72">
        <f t="shared" si="21"/>
        <v>0</v>
      </c>
      <c r="AQ21" s="72">
        <f t="shared" si="21"/>
        <v>0</v>
      </c>
      <c r="AR21" s="72">
        <f t="shared" si="21"/>
        <v>0</v>
      </c>
      <c r="AS21" s="72">
        <f t="shared" si="21"/>
        <v>0</v>
      </c>
      <c r="AT21" s="72">
        <f t="shared" si="21"/>
        <v>0</v>
      </c>
      <c r="AU21" s="72">
        <f t="shared" si="21"/>
        <v>0</v>
      </c>
      <c r="AV21" s="72">
        <f t="shared" si="21"/>
        <v>0</v>
      </c>
      <c r="AW21" s="72">
        <f t="shared" si="21"/>
        <v>0</v>
      </c>
      <c r="AX21" s="72">
        <f t="shared" si="21"/>
        <v>0</v>
      </c>
      <c r="AY21" s="72">
        <f t="shared" si="21"/>
        <v>0</v>
      </c>
      <c r="AZ21" s="72">
        <f t="shared" si="21"/>
        <v>0</v>
      </c>
      <c r="BA21" s="72">
        <f t="shared" si="21"/>
        <v>0</v>
      </c>
      <c r="BB21" s="72">
        <f t="shared" si="21"/>
        <v>0</v>
      </c>
      <c r="BC21" s="72">
        <f t="shared" si="21"/>
        <v>0</v>
      </c>
      <c r="BD21" s="52"/>
      <c r="BE21" s="52"/>
      <c r="BF21" s="52"/>
      <c r="BG21" s="52"/>
      <c r="BH21" s="52"/>
    </row>
    <row r="22" spans="1:94" s="84" customFormat="1" ht="31.5" customHeight="1">
      <c r="A22" s="54" t="s">
        <v>16</v>
      </c>
      <c r="B22" s="55" t="s">
        <v>17</v>
      </c>
      <c r="C22" s="69" t="s">
        <v>9</v>
      </c>
      <c r="D22" s="72">
        <f>D64</f>
        <v>115.28816006</v>
      </c>
      <c r="E22" s="72">
        <f t="shared" ref="E22:AC22" si="22">E64</f>
        <v>5.2454721099999997</v>
      </c>
      <c r="F22" s="72">
        <f t="shared" si="22"/>
        <v>0</v>
      </c>
      <c r="G22" s="72">
        <f t="shared" si="22"/>
        <v>0</v>
      </c>
      <c r="H22" s="72">
        <f t="shared" si="22"/>
        <v>0</v>
      </c>
      <c r="I22" s="72">
        <f t="shared" si="22"/>
        <v>5.2454721099999997</v>
      </c>
      <c r="J22" s="72">
        <f t="shared" si="22"/>
        <v>5.2454721099999997</v>
      </c>
      <c r="K22" s="72">
        <f t="shared" si="22"/>
        <v>0</v>
      </c>
      <c r="L22" s="72">
        <f t="shared" si="22"/>
        <v>0</v>
      </c>
      <c r="M22" s="72">
        <f t="shared" si="22"/>
        <v>0</v>
      </c>
      <c r="N22" s="72">
        <f t="shared" si="22"/>
        <v>5.2454721099999997</v>
      </c>
      <c r="O22" s="72">
        <f t="shared" si="22"/>
        <v>0</v>
      </c>
      <c r="P22" s="72">
        <f t="shared" si="22"/>
        <v>0</v>
      </c>
      <c r="Q22" s="72">
        <f t="shared" si="22"/>
        <v>0</v>
      </c>
      <c r="R22" s="72">
        <f t="shared" si="22"/>
        <v>0</v>
      </c>
      <c r="S22" s="72">
        <f t="shared" si="22"/>
        <v>0</v>
      </c>
      <c r="T22" s="72">
        <f t="shared" si="22"/>
        <v>0</v>
      </c>
      <c r="U22" s="72">
        <f t="shared" si="22"/>
        <v>0</v>
      </c>
      <c r="V22" s="72">
        <f t="shared" si="22"/>
        <v>0</v>
      </c>
      <c r="W22" s="72">
        <f t="shared" si="22"/>
        <v>0</v>
      </c>
      <c r="X22" s="72">
        <f t="shared" si="22"/>
        <v>0</v>
      </c>
      <c r="Y22" s="72">
        <f t="shared" si="22"/>
        <v>0</v>
      </c>
      <c r="Z22" s="72">
        <f t="shared" si="22"/>
        <v>0</v>
      </c>
      <c r="AA22" s="72">
        <f t="shared" si="22"/>
        <v>0</v>
      </c>
      <c r="AB22" s="72">
        <f t="shared" si="22"/>
        <v>0</v>
      </c>
      <c r="AC22" s="72">
        <f t="shared" si="22"/>
        <v>0</v>
      </c>
      <c r="AD22" s="72">
        <f t="shared" ref="AD22:AJ22" si="23">AD64</f>
        <v>96.073583380000002</v>
      </c>
      <c r="AE22" s="72">
        <f t="shared" si="23"/>
        <v>5.8084931900000001</v>
      </c>
      <c r="AF22" s="72">
        <f t="shared" si="23"/>
        <v>0</v>
      </c>
      <c r="AG22" s="72">
        <f t="shared" si="23"/>
        <v>0</v>
      </c>
      <c r="AH22" s="72">
        <f t="shared" si="23"/>
        <v>0.56302107999999995</v>
      </c>
      <c r="AI22" s="72">
        <f t="shared" si="23"/>
        <v>5.2454721099999997</v>
      </c>
      <c r="AJ22" s="72">
        <f t="shared" si="23"/>
        <v>5.8084931900000001</v>
      </c>
      <c r="AK22" s="72">
        <f t="shared" ref="AK22:BC22" si="24">AK64</f>
        <v>0</v>
      </c>
      <c r="AL22" s="72">
        <f t="shared" si="24"/>
        <v>0</v>
      </c>
      <c r="AM22" s="72">
        <f t="shared" si="24"/>
        <v>0.56302107999999995</v>
      </c>
      <c r="AN22" s="72">
        <f t="shared" si="24"/>
        <v>5.2454721099999997</v>
      </c>
      <c r="AO22" s="72">
        <f t="shared" si="24"/>
        <v>0</v>
      </c>
      <c r="AP22" s="72">
        <f t="shared" si="24"/>
        <v>0</v>
      </c>
      <c r="AQ22" s="72">
        <f t="shared" si="24"/>
        <v>0</v>
      </c>
      <c r="AR22" s="72">
        <f t="shared" si="24"/>
        <v>0</v>
      </c>
      <c r="AS22" s="72">
        <f t="shared" si="24"/>
        <v>0</v>
      </c>
      <c r="AT22" s="72">
        <f t="shared" si="24"/>
        <v>0</v>
      </c>
      <c r="AU22" s="72">
        <f t="shared" si="24"/>
        <v>0</v>
      </c>
      <c r="AV22" s="72">
        <f t="shared" si="24"/>
        <v>0</v>
      </c>
      <c r="AW22" s="72">
        <f t="shared" si="24"/>
        <v>0</v>
      </c>
      <c r="AX22" s="72">
        <f t="shared" si="24"/>
        <v>0</v>
      </c>
      <c r="AY22" s="72">
        <f t="shared" si="24"/>
        <v>0</v>
      </c>
      <c r="AZ22" s="72">
        <f t="shared" si="24"/>
        <v>0</v>
      </c>
      <c r="BA22" s="72">
        <f t="shared" si="24"/>
        <v>0</v>
      </c>
      <c r="BB22" s="72">
        <f t="shared" si="24"/>
        <v>0</v>
      </c>
      <c r="BC22" s="72">
        <f t="shared" si="24"/>
        <v>0</v>
      </c>
      <c r="BD22" s="52"/>
      <c r="BE22" s="52"/>
      <c r="BF22" s="52"/>
      <c r="BG22" s="52"/>
      <c r="BH22" s="52"/>
    </row>
    <row r="23" spans="1:94" s="84" customFormat="1" ht="63" customHeight="1">
      <c r="A23" s="54" t="s">
        <v>18</v>
      </c>
      <c r="B23" s="55" t="s">
        <v>19</v>
      </c>
      <c r="C23" s="69" t="s">
        <v>9</v>
      </c>
      <c r="D23" s="72">
        <f>D78</f>
        <v>6678.9576671000004</v>
      </c>
      <c r="E23" s="72">
        <f>E78</f>
        <v>758.68737529999999</v>
      </c>
      <c r="F23" s="72">
        <f t="shared" ref="F23:AC23" si="25">F78</f>
        <v>1.8330612000000002</v>
      </c>
      <c r="G23" s="72">
        <f t="shared" si="25"/>
        <v>755.02377829</v>
      </c>
      <c r="H23" s="72">
        <f t="shared" si="25"/>
        <v>0</v>
      </c>
      <c r="I23" s="72">
        <f t="shared" si="25"/>
        <v>1.83053581</v>
      </c>
      <c r="J23" s="72">
        <f t="shared" si="25"/>
        <v>758.68737529999999</v>
      </c>
      <c r="K23" s="72">
        <f t="shared" si="25"/>
        <v>1.8330612000000002</v>
      </c>
      <c r="L23" s="72">
        <f t="shared" si="25"/>
        <v>755.02377829</v>
      </c>
      <c r="M23" s="72">
        <f t="shared" si="25"/>
        <v>0</v>
      </c>
      <c r="N23" s="72">
        <f t="shared" si="25"/>
        <v>1.83053581</v>
      </c>
      <c r="O23" s="72">
        <f t="shared" si="25"/>
        <v>0</v>
      </c>
      <c r="P23" s="72">
        <f t="shared" si="25"/>
        <v>0</v>
      </c>
      <c r="Q23" s="72">
        <f t="shared" si="25"/>
        <v>0</v>
      </c>
      <c r="R23" s="72">
        <f t="shared" si="25"/>
        <v>0</v>
      </c>
      <c r="S23" s="72">
        <f t="shared" si="25"/>
        <v>0</v>
      </c>
      <c r="T23" s="72">
        <f t="shared" si="25"/>
        <v>0</v>
      </c>
      <c r="U23" s="72">
        <f t="shared" si="25"/>
        <v>0</v>
      </c>
      <c r="V23" s="72">
        <f t="shared" si="25"/>
        <v>0</v>
      </c>
      <c r="W23" s="72">
        <f t="shared" si="25"/>
        <v>0</v>
      </c>
      <c r="X23" s="72">
        <f t="shared" si="25"/>
        <v>0</v>
      </c>
      <c r="Y23" s="72">
        <f t="shared" si="25"/>
        <v>0</v>
      </c>
      <c r="Z23" s="72">
        <f t="shared" si="25"/>
        <v>0</v>
      </c>
      <c r="AA23" s="72">
        <f t="shared" si="25"/>
        <v>0</v>
      </c>
      <c r="AB23" s="72">
        <f t="shared" si="25"/>
        <v>0</v>
      </c>
      <c r="AC23" s="72">
        <f t="shared" si="25"/>
        <v>0</v>
      </c>
      <c r="AD23" s="72">
        <f t="shared" ref="AD23:AJ23" si="26">AD78</f>
        <v>5899.11243715</v>
      </c>
      <c r="AE23" s="72">
        <f t="shared" si="26"/>
        <v>785.14379730999997</v>
      </c>
      <c r="AF23" s="72">
        <f t="shared" si="26"/>
        <v>1.1345499999999999</v>
      </c>
      <c r="AG23" s="72">
        <f t="shared" si="26"/>
        <v>743.98365914999999</v>
      </c>
      <c r="AH23" s="72">
        <f t="shared" si="26"/>
        <v>0</v>
      </c>
      <c r="AI23" s="72">
        <f t="shared" si="26"/>
        <v>40.025588159999998</v>
      </c>
      <c r="AJ23" s="72">
        <f t="shared" si="26"/>
        <v>785.14379730999997</v>
      </c>
      <c r="AK23" s="72">
        <f t="shared" ref="AK23:BC23" si="27">AK78</f>
        <v>1.1345499999999999</v>
      </c>
      <c r="AL23" s="72">
        <f t="shared" si="27"/>
        <v>743.98365914999999</v>
      </c>
      <c r="AM23" s="72">
        <f t="shared" si="27"/>
        <v>0</v>
      </c>
      <c r="AN23" s="72">
        <f t="shared" si="27"/>
        <v>40.025588159999998</v>
      </c>
      <c r="AO23" s="72">
        <f t="shared" si="27"/>
        <v>0</v>
      </c>
      <c r="AP23" s="72">
        <f t="shared" si="27"/>
        <v>0</v>
      </c>
      <c r="AQ23" s="72">
        <f t="shared" si="27"/>
        <v>0</v>
      </c>
      <c r="AR23" s="72">
        <f t="shared" si="27"/>
        <v>0</v>
      </c>
      <c r="AS23" s="72">
        <f t="shared" si="27"/>
        <v>0</v>
      </c>
      <c r="AT23" s="72">
        <f t="shared" si="27"/>
        <v>0</v>
      </c>
      <c r="AU23" s="72">
        <f t="shared" si="27"/>
        <v>0</v>
      </c>
      <c r="AV23" s="72">
        <f t="shared" si="27"/>
        <v>0</v>
      </c>
      <c r="AW23" s="72">
        <f t="shared" si="27"/>
        <v>0</v>
      </c>
      <c r="AX23" s="72">
        <f t="shared" si="27"/>
        <v>0</v>
      </c>
      <c r="AY23" s="72">
        <f t="shared" si="27"/>
        <v>0</v>
      </c>
      <c r="AZ23" s="72">
        <f t="shared" si="27"/>
        <v>0</v>
      </c>
      <c r="BA23" s="72">
        <f t="shared" si="27"/>
        <v>0</v>
      </c>
      <c r="BB23" s="72">
        <f t="shared" si="27"/>
        <v>0</v>
      </c>
      <c r="BC23" s="72">
        <f t="shared" si="27"/>
        <v>0</v>
      </c>
      <c r="BD23" s="52"/>
      <c r="BE23" s="52"/>
      <c r="BF23" s="52"/>
      <c r="BG23" s="52"/>
      <c r="BH23" s="52"/>
    </row>
    <row r="24" spans="1:94" s="84" customFormat="1" ht="31.5" customHeight="1">
      <c r="A24" s="54" t="s">
        <v>20</v>
      </c>
      <c r="B24" s="55" t="s">
        <v>21</v>
      </c>
      <c r="C24" s="69" t="s">
        <v>9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0</v>
      </c>
      <c r="AE24" s="72">
        <v>0</v>
      </c>
      <c r="AF24" s="72">
        <v>0</v>
      </c>
      <c r="AG24" s="72">
        <v>0</v>
      </c>
      <c r="AH24" s="72">
        <v>0</v>
      </c>
      <c r="AI24" s="72">
        <v>0</v>
      </c>
      <c r="AJ24" s="72">
        <v>0</v>
      </c>
      <c r="AK24" s="72">
        <v>0</v>
      </c>
      <c r="AL24" s="72">
        <v>0</v>
      </c>
      <c r="AM24" s="72">
        <v>0</v>
      </c>
      <c r="AN24" s="72">
        <v>0</v>
      </c>
      <c r="AO24" s="72">
        <v>0</v>
      </c>
      <c r="AP24" s="72">
        <v>0</v>
      </c>
      <c r="AQ24" s="72">
        <v>0</v>
      </c>
      <c r="AR24" s="72">
        <v>0</v>
      </c>
      <c r="AS24" s="72">
        <v>0</v>
      </c>
      <c r="AT24" s="72">
        <v>0</v>
      </c>
      <c r="AU24" s="72">
        <v>0</v>
      </c>
      <c r="AV24" s="72">
        <v>0</v>
      </c>
      <c r="AW24" s="72">
        <v>0</v>
      </c>
      <c r="AX24" s="72">
        <v>0</v>
      </c>
      <c r="AY24" s="72">
        <v>0</v>
      </c>
      <c r="AZ24" s="72">
        <v>0</v>
      </c>
      <c r="BA24" s="72">
        <v>0</v>
      </c>
      <c r="BB24" s="72">
        <v>0</v>
      </c>
      <c r="BC24" s="72">
        <v>0</v>
      </c>
      <c r="BD24" s="52"/>
      <c r="BE24" s="52"/>
      <c r="BF24" s="52"/>
      <c r="BG24" s="52"/>
      <c r="BH24" s="52"/>
    </row>
    <row r="25" spans="1:94" s="84" customFormat="1" ht="47.25" customHeight="1">
      <c r="A25" s="54" t="s">
        <v>22</v>
      </c>
      <c r="B25" s="55" t="s">
        <v>23</v>
      </c>
      <c r="C25" s="69" t="s">
        <v>9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2">
        <v>0</v>
      </c>
      <c r="AG25" s="72">
        <v>0</v>
      </c>
      <c r="AH25" s="72">
        <v>0</v>
      </c>
      <c r="AI25" s="72">
        <v>0</v>
      </c>
      <c r="AJ25" s="72">
        <v>0</v>
      </c>
      <c r="AK25" s="72">
        <v>0</v>
      </c>
      <c r="AL25" s="72">
        <v>0</v>
      </c>
      <c r="AM25" s="72">
        <v>0</v>
      </c>
      <c r="AN25" s="72">
        <v>0</v>
      </c>
      <c r="AO25" s="72">
        <v>0</v>
      </c>
      <c r="AP25" s="72">
        <v>0</v>
      </c>
      <c r="AQ25" s="72">
        <v>0</v>
      </c>
      <c r="AR25" s="72">
        <v>0</v>
      </c>
      <c r="AS25" s="72">
        <v>0</v>
      </c>
      <c r="AT25" s="72">
        <v>0</v>
      </c>
      <c r="AU25" s="72">
        <v>0</v>
      </c>
      <c r="AV25" s="72">
        <v>0</v>
      </c>
      <c r="AW25" s="72">
        <v>0</v>
      </c>
      <c r="AX25" s="72">
        <v>0</v>
      </c>
      <c r="AY25" s="72">
        <v>0</v>
      </c>
      <c r="AZ25" s="72">
        <v>0</v>
      </c>
      <c r="BA25" s="72">
        <v>0</v>
      </c>
      <c r="BB25" s="72">
        <v>0</v>
      </c>
      <c r="BC25" s="72">
        <v>0</v>
      </c>
      <c r="BD25" s="52"/>
      <c r="BE25" s="52"/>
      <c r="BF25" s="52"/>
      <c r="BG25" s="52"/>
      <c r="BH25" s="52"/>
    </row>
    <row r="26" spans="1:94" s="84" customFormat="1" ht="15.75" customHeight="1">
      <c r="A26" s="54" t="s">
        <v>24</v>
      </c>
      <c r="B26" s="55" t="s">
        <v>25</v>
      </c>
      <c r="C26" s="69" t="s">
        <v>9</v>
      </c>
      <c r="D26" s="72">
        <f>D85</f>
        <v>35.316593400000002</v>
      </c>
      <c r="E26" s="72">
        <f t="shared" ref="E26:AC26" si="28">E85</f>
        <v>0.13879259999999999</v>
      </c>
      <c r="F26" s="72">
        <f t="shared" si="28"/>
        <v>0</v>
      </c>
      <c r="G26" s="72">
        <f t="shared" si="28"/>
        <v>0</v>
      </c>
      <c r="H26" s="72">
        <f t="shared" si="28"/>
        <v>0.13879259999999999</v>
      </c>
      <c r="I26" s="72">
        <f t="shared" si="28"/>
        <v>0</v>
      </c>
      <c r="J26" s="72">
        <f t="shared" si="28"/>
        <v>0.13879259999999999</v>
      </c>
      <c r="K26" s="72">
        <f t="shared" si="28"/>
        <v>0</v>
      </c>
      <c r="L26" s="72">
        <f t="shared" si="28"/>
        <v>0</v>
      </c>
      <c r="M26" s="72">
        <f t="shared" si="28"/>
        <v>0.13879259999999999</v>
      </c>
      <c r="N26" s="72">
        <f t="shared" si="28"/>
        <v>0</v>
      </c>
      <c r="O26" s="72">
        <f t="shared" si="28"/>
        <v>0</v>
      </c>
      <c r="P26" s="72">
        <f t="shared" si="28"/>
        <v>0</v>
      </c>
      <c r="Q26" s="72">
        <f t="shared" si="28"/>
        <v>0</v>
      </c>
      <c r="R26" s="72">
        <f t="shared" si="28"/>
        <v>0</v>
      </c>
      <c r="S26" s="72">
        <f t="shared" si="28"/>
        <v>0</v>
      </c>
      <c r="T26" s="72">
        <f t="shared" si="28"/>
        <v>0</v>
      </c>
      <c r="U26" s="72">
        <f t="shared" si="28"/>
        <v>0</v>
      </c>
      <c r="V26" s="72">
        <f t="shared" si="28"/>
        <v>0</v>
      </c>
      <c r="W26" s="72">
        <f t="shared" si="28"/>
        <v>0</v>
      </c>
      <c r="X26" s="72">
        <f t="shared" si="28"/>
        <v>0</v>
      </c>
      <c r="Y26" s="72">
        <f t="shared" si="28"/>
        <v>0</v>
      </c>
      <c r="Z26" s="72">
        <f t="shared" si="28"/>
        <v>0</v>
      </c>
      <c r="AA26" s="72">
        <f t="shared" si="28"/>
        <v>0</v>
      </c>
      <c r="AB26" s="72">
        <f t="shared" si="28"/>
        <v>0</v>
      </c>
      <c r="AC26" s="72">
        <f t="shared" si="28"/>
        <v>0</v>
      </c>
      <c r="AD26" s="72">
        <f>AD85</f>
        <v>29.430494490000001</v>
      </c>
      <c r="AE26" s="72">
        <f>AE85</f>
        <v>8.5000000000000006E-2</v>
      </c>
      <c r="AF26" s="72">
        <f t="shared" ref="AF26:AI26" si="29">AF85</f>
        <v>0</v>
      </c>
      <c r="AG26" s="72">
        <f t="shared" si="29"/>
        <v>0</v>
      </c>
      <c r="AH26" s="72">
        <f t="shared" si="29"/>
        <v>8.5000000000000006E-2</v>
      </c>
      <c r="AI26" s="72">
        <f t="shared" si="29"/>
        <v>0</v>
      </c>
      <c r="AJ26" s="72">
        <f>AJ85</f>
        <v>8.5000000000000006E-2</v>
      </c>
      <c r="AK26" s="72">
        <f t="shared" ref="AK26:BC26" si="30">AK85</f>
        <v>0</v>
      </c>
      <c r="AL26" s="72">
        <f t="shared" si="30"/>
        <v>0</v>
      </c>
      <c r="AM26" s="72">
        <f t="shared" si="30"/>
        <v>8.5000000000000006E-2</v>
      </c>
      <c r="AN26" s="72">
        <f t="shared" si="30"/>
        <v>0</v>
      </c>
      <c r="AO26" s="72">
        <f t="shared" si="30"/>
        <v>0</v>
      </c>
      <c r="AP26" s="72">
        <f t="shared" si="30"/>
        <v>0</v>
      </c>
      <c r="AQ26" s="72">
        <f t="shared" si="30"/>
        <v>0</v>
      </c>
      <c r="AR26" s="72">
        <f t="shared" si="30"/>
        <v>0</v>
      </c>
      <c r="AS26" s="72">
        <f t="shared" si="30"/>
        <v>0</v>
      </c>
      <c r="AT26" s="72">
        <f t="shared" si="30"/>
        <v>0</v>
      </c>
      <c r="AU26" s="72">
        <f t="shared" si="30"/>
        <v>0</v>
      </c>
      <c r="AV26" s="72">
        <f t="shared" si="30"/>
        <v>0</v>
      </c>
      <c r="AW26" s="72">
        <f t="shared" si="30"/>
        <v>0</v>
      </c>
      <c r="AX26" s="72">
        <f t="shared" si="30"/>
        <v>0</v>
      </c>
      <c r="AY26" s="72">
        <f t="shared" si="30"/>
        <v>0</v>
      </c>
      <c r="AZ26" s="72">
        <f t="shared" si="30"/>
        <v>0</v>
      </c>
      <c r="BA26" s="72">
        <f t="shared" si="30"/>
        <v>0</v>
      </c>
      <c r="BB26" s="72">
        <f t="shared" si="30"/>
        <v>0</v>
      </c>
      <c r="BC26" s="72">
        <f t="shared" si="30"/>
        <v>0</v>
      </c>
      <c r="BD26" s="52"/>
      <c r="BE26" s="52"/>
      <c r="BF26" s="52"/>
      <c r="BG26" s="52"/>
      <c r="BH26" s="52"/>
    </row>
    <row r="27" spans="1:94" s="84" customFormat="1" ht="47.25" customHeight="1">
      <c r="A27" s="54" t="s">
        <v>26</v>
      </c>
      <c r="B27" s="55" t="s">
        <v>27</v>
      </c>
      <c r="C27" s="69" t="s">
        <v>9</v>
      </c>
      <c r="D27" s="72">
        <f>SUM(D28:D34)</f>
        <v>219.12296843000001</v>
      </c>
      <c r="E27" s="72">
        <f t="shared" ref="E27:AC27" si="31">SUM(E28:E34)</f>
        <v>27.643157939999998</v>
      </c>
      <c r="F27" s="72">
        <f t="shared" si="31"/>
        <v>0.72</v>
      </c>
      <c r="G27" s="72">
        <f t="shared" si="31"/>
        <v>20.926300149999999</v>
      </c>
      <c r="H27" s="72">
        <f t="shared" si="31"/>
        <v>3.5697849999999995</v>
      </c>
      <c r="I27" s="72">
        <f t="shared" si="31"/>
        <v>2.42707279</v>
      </c>
      <c r="J27" s="72">
        <f t="shared" si="31"/>
        <v>27.643157939999998</v>
      </c>
      <c r="K27" s="72">
        <f t="shared" si="31"/>
        <v>0.72</v>
      </c>
      <c r="L27" s="72">
        <f t="shared" si="31"/>
        <v>20.926300149999999</v>
      </c>
      <c r="M27" s="72">
        <f t="shared" si="31"/>
        <v>3.5697849999999995</v>
      </c>
      <c r="N27" s="72">
        <f t="shared" si="31"/>
        <v>2.42707279</v>
      </c>
      <c r="O27" s="72">
        <f t="shared" si="31"/>
        <v>0</v>
      </c>
      <c r="P27" s="72">
        <f t="shared" si="31"/>
        <v>0</v>
      </c>
      <c r="Q27" s="72">
        <f t="shared" si="31"/>
        <v>0</v>
      </c>
      <c r="R27" s="72">
        <f t="shared" si="31"/>
        <v>0</v>
      </c>
      <c r="S27" s="72">
        <f t="shared" si="31"/>
        <v>0</v>
      </c>
      <c r="T27" s="72">
        <f t="shared" si="31"/>
        <v>0</v>
      </c>
      <c r="U27" s="72">
        <f t="shared" si="31"/>
        <v>0</v>
      </c>
      <c r="V27" s="72">
        <f t="shared" si="31"/>
        <v>0</v>
      </c>
      <c r="W27" s="72">
        <f t="shared" si="31"/>
        <v>0</v>
      </c>
      <c r="X27" s="72">
        <f t="shared" si="31"/>
        <v>0</v>
      </c>
      <c r="Y27" s="72">
        <f t="shared" si="31"/>
        <v>0</v>
      </c>
      <c r="Z27" s="72">
        <f t="shared" si="31"/>
        <v>0</v>
      </c>
      <c r="AA27" s="72">
        <f t="shared" si="31"/>
        <v>0</v>
      </c>
      <c r="AB27" s="72">
        <f t="shared" si="31"/>
        <v>0</v>
      </c>
      <c r="AC27" s="72">
        <f t="shared" si="31"/>
        <v>0</v>
      </c>
      <c r="AD27" s="72">
        <f>SUM(AD28:AD34)</f>
        <v>172.732107007</v>
      </c>
      <c r="AE27" s="72">
        <f>SUM(AE28:AE34)</f>
        <v>33.732363679999999</v>
      </c>
      <c r="AF27" s="72">
        <f t="shared" ref="AF27:AI27" si="32">SUM(AF28:AF34)</f>
        <v>2</v>
      </c>
      <c r="AG27" s="72">
        <f t="shared" si="32"/>
        <v>29.16252746</v>
      </c>
      <c r="AH27" s="72">
        <f t="shared" si="32"/>
        <v>0.10334475</v>
      </c>
      <c r="AI27" s="72">
        <f t="shared" si="32"/>
        <v>2.4664914700000002</v>
      </c>
      <c r="AJ27" s="72">
        <f>SUM(AJ28:AJ34)</f>
        <v>33.732363679999999</v>
      </c>
      <c r="AK27" s="72">
        <f t="shared" ref="AK27:BC27" si="33">SUM(AK28:AK34)</f>
        <v>2</v>
      </c>
      <c r="AL27" s="72">
        <f t="shared" si="33"/>
        <v>29.16252746</v>
      </c>
      <c r="AM27" s="72">
        <f t="shared" si="33"/>
        <v>0.10334475</v>
      </c>
      <c r="AN27" s="72">
        <f t="shared" si="33"/>
        <v>2.4664914700000002</v>
      </c>
      <c r="AO27" s="72">
        <f t="shared" si="33"/>
        <v>0</v>
      </c>
      <c r="AP27" s="72">
        <f t="shared" si="33"/>
        <v>0</v>
      </c>
      <c r="AQ27" s="72">
        <f t="shared" si="33"/>
        <v>0</v>
      </c>
      <c r="AR27" s="72">
        <f t="shared" si="33"/>
        <v>0</v>
      </c>
      <c r="AS27" s="72">
        <f t="shared" si="33"/>
        <v>0</v>
      </c>
      <c r="AT27" s="72">
        <f t="shared" si="33"/>
        <v>0</v>
      </c>
      <c r="AU27" s="72">
        <f t="shared" si="33"/>
        <v>0</v>
      </c>
      <c r="AV27" s="72">
        <f t="shared" si="33"/>
        <v>0</v>
      </c>
      <c r="AW27" s="72">
        <f t="shared" si="33"/>
        <v>0</v>
      </c>
      <c r="AX27" s="72">
        <f t="shared" si="33"/>
        <v>0</v>
      </c>
      <c r="AY27" s="72">
        <f t="shared" si="33"/>
        <v>0</v>
      </c>
      <c r="AZ27" s="72">
        <f t="shared" si="33"/>
        <v>0</v>
      </c>
      <c r="BA27" s="72">
        <f t="shared" si="33"/>
        <v>0</v>
      </c>
      <c r="BB27" s="72">
        <f t="shared" si="33"/>
        <v>0</v>
      </c>
      <c r="BC27" s="72">
        <f t="shared" si="33"/>
        <v>0</v>
      </c>
      <c r="BD27" s="52"/>
      <c r="BE27" s="52"/>
      <c r="BF27" s="52"/>
      <c r="BG27" s="52"/>
      <c r="BH27" s="52"/>
    </row>
    <row r="28" spans="1:94" s="84" customFormat="1" ht="31.5" customHeight="1">
      <c r="A28" s="54" t="s">
        <v>28</v>
      </c>
      <c r="B28" s="55" t="s">
        <v>29</v>
      </c>
      <c r="C28" s="69" t="s">
        <v>9</v>
      </c>
      <c r="D28" s="72">
        <f>D95</f>
        <v>0</v>
      </c>
      <c r="E28" s="72">
        <f t="shared" ref="E28:AC28" si="34">E95</f>
        <v>0</v>
      </c>
      <c r="F28" s="72">
        <f t="shared" si="34"/>
        <v>0</v>
      </c>
      <c r="G28" s="72">
        <f t="shared" si="34"/>
        <v>0</v>
      </c>
      <c r="H28" s="72">
        <f t="shared" si="34"/>
        <v>0</v>
      </c>
      <c r="I28" s="72">
        <f t="shared" si="34"/>
        <v>0</v>
      </c>
      <c r="J28" s="72">
        <f t="shared" si="34"/>
        <v>0</v>
      </c>
      <c r="K28" s="72">
        <f t="shared" si="34"/>
        <v>0</v>
      </c>
      <c r="L28" s="72">
        <f t="shared" si="34"/>
        <v>0</v>
      </c>
      <c r="M28" s="72">
        <f t="shared" si="34"/>
        <v>0</v>
      </c>
      <c r="N28" s="72">
        <f t="shared" si="34"/>
        <v>0</v>
      </c>
      <c r="O28" s="72">
        <f t="shared" si="34"/>
        <v>0</v>
      </c>
      <c r="P28" s="72">
        <f t="shared" si="34"/>
        <v>0</v>
      </c>
      <c r="Q28" s="72">
        <f t="shared" si="34"/>
        <v>0</v>
      </c>
      <c r="R28" s="72">
        <f t="shared" si="34"/>
        <v>0</v>
      </c>
      <c r="S28" s="72">
        <f t="shared" si="34"/>
        <v>0</v>
      </c>
      <c r="T28" s="72">
        <f t="shared" si="34"/>
        <v>0</v>
      </c>
      <c r="U28" s="72">
        <f t="shared" si="34"/>
        <v>0</v>
      </c>
      <c r="V28" s="72">
        <f t="shared" si="34"/>
        <v>0</v>
      </c>
      <c r="W28" s="72">
        <f t="shared" si="34"/>
        <v>0</v>
      </c>
      <c r="X28" s="72">
        <f t="shared" si="34"/>
        <v>0</v>
      </c>
      <c r="Y28" s="72">
        <f t="shared" si="34"/>
        <v>0</v>
      </c>
      <c r="Z28" s="72">
        <f t="shared" si="34"/>
        <v>0</v>
      </c>
      <c r="AA28" s="72">
        <f t="shared" si="34"/>
        <v>0</v>
      </c>
      <c r="AB28" s="72">
        <f t="shared" si="34"/>
        <v>0</v>
      </c>
      <c r="AC28" s="72">
        <f t="shared" si="34"/>
        <v>0</v>
      </c>
      <c r="AD28" s="72">
        <f>AD95</f>
        <v>0</v>
      </c>
      <c r="AE28" s="72">
        <f>AE95</f>
        <v>0</v>
      </c>
      <c r="AF28" s="72">
        <f t="shared" ref="AF28:AI28" si="35">AF95</f>
        <v>0</v>
      </c>
      <c r="AG28" s="72">
        <f t="shared" si="35"/>
        <v>0</v>
      </c>
      <c r="AH28" s="72">
        <f t="shared" si="35"/>
        <v>0</v>
      </c>
      <c r="AI28" s="72">
        <f t="shared" si="35"/>
        <v>0</v>
      </c>
      <c r="AJ28" s="72">
        <f>AJ95</f>
        <v>0</v>
      </c>
      <c r="AK28" s="72">
        <f t="shared" ref="AK28:BC28" si="36">AK95</f>
        <v>0</v>
      </c>
      <c r="AL28" s="72">
        <f t="shared" si="36"/>
        <v>0</v>
      </c>
      <c r="AM28" s="72">
        <f t="shared" si="36"/>
        <v>0</v>
      </c>
      <c r="AN28" s="72">
        <f t="shared" si="36"/>
        <v>0</v>
      </c>
      <c r="AO28" s="72">
        <f t="shared" si="36"/>
        <v>0</v>
      </c>
      <c r="AP28" s="72">
        <f t="shared" si="36"/>
        <v>0</v>
      </c>
      <c r="AQ28" s="72">
        <f t="shared" si="36"/>
        <v>0</v>
      </c>
      <c r="AR28" s="72">
        <f t="shared" si="36"/>
        <v>0</v>
      </c>
      <c r="AS28" s="72">
        <f t="shared" si="36"/>
        <v>0</v>
      </c>
      <c r="AT28" s="72">
        <f t="shared" si="36"/>
        <v>0</v>
      </c>
      <c r="AU28" s="72">
        <f t="shared" si="36"/>
        <v>0</v>
      </c>
      <c r="AV28" s="72">
        <f t="shared" si="36"/>
        <v>0</v>
      </c>
      <c r="AW28" s="72">
        <f t="shared" si="36"/>
        <v>0</v>
      </c>
      <c r="AX28" s="72">
        <f t="shared" si="36"/>
        <v>0</v>
      </c>
      <c r="AY28" s="72">
        <f t="shared" si="36"/>
        <v>0</v>
      </c>
      <c r="AZ28" s="72">
        <f t="shared" si="36"/>
        <v>0</v>
      </c>
      <c r="BA28" s="72">
        <f t="shared" si="36"/>
        <v>0</v>
      </c>
      <c r="BB28" s="72">
        <f t="shared" si="36"/>
        <v>0</v>
      </c>
      <c r="BC28" s="72">
        <f t="shared" si="36"/>
        <v>0</v>
      </c>
      <c r="BD28" s="52"/>
      <c r="BE28" s="52"/>
      <c r="BF28" s="52"/>
      <c r="BG28" s="52"/>
      <c r="BH28" s="52"/>
    </row>
    <row r="29" spans="1:94" s="84" customFormat="1" ht="18.75" customHeight="1">
      <c r="A29" s="54" t="s">
        <v>30</v>
      </c>
      <c r="B29" s="55" t="s">
        <v>31</v>
      </c>
      <c r="C29" s="69" t="s">
        <v>9</v>
      </c>
      <c r="D29" s="72">
        <f>D109</f>
        <v>27</v>
      </c>
      <c r="E29" s="72">
        <f t="shared" ref="E29:AC29" si="37">E109</f>
        <v>23.35337294</v>
      </c>
      <c r="F29" s="72">
        <f t="shared" si="37"/>
        <v>0</v>
      </c>
      <c r="G29" s="72">
        <f t="shared" si="37"/>
        <v>20.926300149999999</v>
      </c>
      <c r="H29" s="72">
        <f t="shared" si="37"/>
        <v>0</v>
      </c>
      <c r="I29" s="72">
        <f t="shared" si="37"/>
        <v>2.42707279</v>
      </c>
      <c r="J29" s="72">
        <f t="shared" si="37"/>
        <v>23.35337294</v>
      </c>
      <c r="K29" s="72">
        <f t="shared" si="37"/>
        <v>0</v>
      </c>
      <c r="L29" s="72">
        <f t="shared" si="37"/>
        <v>20.926300149999999</v>
      </c>
      <c r="M29" s="72">
        <f t="shared" si="37"/>
        <v>0</v>
      </c>
      <c r="N29" s="72">
        <f t="shared" si="37"/>
        <v>2.42707279</v>
      </c>
      <c r="O29" s="72">
        <f t="shared" si="37"/>
        <v>0</v>
      </c>
      <c r="P29" s="72">
        <f t="shared" si="37"/>
        <v>0</v>
      </c>
      <c r="Q29" s="72">
        <f t="shared" si="37"/>
        <v>0</v>
      </c>
      <c r="R29" s="72">
        <f t="shared" si="37"/>
        <v>0</v>
      </c>
      <c r="S29" s="72">
        <f t="shared" si="37"/>
        <v>0</v>
      </c>
      <c r="T29" s="72">
        <f t="shared" si="37"/>
        <v>0</v>
      </c>
      <c r="U29" s="72">
        <f t="shared" si="37"/>
        <v>0</v>
      </c>
      <c r="V29" s="72">
        <f t="shared" si="37"/>
        <v>0</v>
      </c>
      <c r="W29" s="72">
        <f t="shared" si="37"/>
        <v>0</v>
      </c>
      <c r="X29" s="72">
        <f t="shared" si="37"/>
        <v>0</v>
      </c>
      <c r="Y29" s="72">
        <f t="shared" si="37"/>
        <v>0</v>
      </c>
      <c r="Z29" s="72">
        <f t="shared" si="37"/>
        <v>0</v>
      </c>
      <c r="AA29" s="72">
        <f t="shared" si="37"/>
        <v>0</v>
      </c>
      <c r="AB29" s="72">
        <f t="shared" si="37"/>
        <v>0</v>
      </c>
      <c r="AC29" s="72">
        <f t="shared" si="37"/>
        <v>0</v>
      </c>
      <c r="AD29" s="72">
        <f>AD109</f>
        <v>22.499999989999999</v>
      </c>
      <c r="AE29" s="72">
        <f>AE109</f>
        <v>31.626098930000001</v>
      </c>
      <c r="AF29" s="72">
        <f t="shared" ref="AF29:AI29" si="38">AF109</f>
        <v>0</v>
      </c>
      <c r="AG29" s="72">
        <f t="shared" si="38"/>
        <v>29.16252746</v>
      </c>
      <c r="AH29" s="72">
        <f t="shared" si="38"/>
        <v>0</v>
      </c>
      <c r="AI29" s="72">
        <f t="shared" si="38"/>
        <v>2.4635714700000002</v>
      </c>
      <c r="AJ29" s="72">
        <f>AJ109</f>
        <v>31.626098930000001</v>
      </c>
      <c r="AK29" s="72">
        <f t="shared" ref="AK29:BC29" si="39">AK109</f>
        <v>0</v>
      </c>
      <c r="AL29" s="72">
        <f t="shared" si="39"/>
        <v>29.16252746</v>
      </c>
      <c r="AM29" s="72">
        <f t="shared" si="39"/>
        <v>0</v>
      </c>
      <c r="AN29" s="72">
        <f t="shared" si="39"/>
        <v>2.4635714700000002</v>
      </c>
      <c r="AO29" s="72">
        <f t="shared" si="39"/>
        <v>0</v>
      </c>
      <c r="AP29" s="72">
        <f t="shared" si="39"/>
        <v>0</v>
      </c>
      <c r="AQ29" s="72">
        <f t="shared" si="39"/>
        <v>0</v>
      </c>
      <c r="AR29" s="72">
        <f t="shared" si="39"/>
        <v>0</v>
      </c>
      <c r="AS29" s="72">
        <f t="shared" si="39"/>
        <v>0</v>
      </c>
      <c r="AT29" s="72">
        <f t="shared" si="39"/>
        <v>0</v>
      </c>
      <c r="AU29" s="72">
        <f t="shared" si="39"/>
        <v>0</v>
      </c>
      <c r="AV29" s="72">
        <f t="shared" si="39"/>
        <v>0</v>
      </c>
      <c r="AW29" s="72">
        <f t="shared" si="39"/>
        <v>0</v>
      </c>
      <c r="AX29" s="72">
        <f t="shared" si="39"/>
        <v>0</v>
      </c>
      <c r="AY29" s="72">
        <f t="shared" si="39"/>
        <v>0</v>
      </c>
      <c r="AZ29" s="72">
        <f t="shared" si="39"/>
        <v>0</v>
      </c>
      <c r="BA29" s="72">
        <f t="shared" si="39"/>
        <v>0</v>
      </c>
      <c r="BB29" s="72">
        <f t="shared" si="39"/>
        <v>0</v>
      </c>
      <c r="BC29" s="72">
        <f t="shared" si="39"/>
        <v>0</v>
      </c>
      <c r="BD29" s="52"/>
      <c r="BE29" s="52"/>
      <c r="BF29" s="52"/>
      <c r="BG29" s="52"/>
      <c r="BH29" s="52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</row>
    <row r="30" spans="1:94" s="84" customFormat="1" ht="31.5" customHeight="1">
      <c r="A30" s="54" t="s">
        <v>32</v>
      </c>
      <c r="B30" s="55" t="s">
        <v>33</v>
      </c>
      <c r="C30" s="69" t="s">
        <v>9</v>
      </c>
      <c r="D30" s="72">
        <f>D117</f>
        <v>64.004017189999999</v>
      </c>
      <c r="E30" s="72">
        <f t="shared" ref="E30:AC30" si="40">E117</f>
        <v>0.72</v>
      </c>
      <c r="F30" s="72">
        <f t="shared" si="40"/>
        <v>0.72</v>
      </c>
      <c r="G30" s="72">
        <f t="shared" si="40"/>
        <v>0</v>
      </c>
      <c r="H30" s="72">
        <f t="shared" si="40"/>
        <v>0</v>
      </c>
      <c r="I30" s="72">
        <f t="shared" si="40"/>
        <v>0</v>
      </c>
      <c r="J30" s="72">
        <f t="shared" si="40"/>
        <v>0.72</v>
      </c>
      <c r="K30" s="72">
        <f t="shared" si="40"/>
        <v>0.72</v>
      </c>
      <c r="L30" s="72">
        <f t="shared" si="40"/>
        <v>0</v>
      </c>
      <c r="M30" s="72">
        <f t="shared" si="40"/>
        <v>0</v>
      </c>
      <c r="N30" s="72">
        <f t="shared" si="40"/>
        <v>0</v>
      </c>
      <c r="O30" s="72">
        <f t="shared" si="40"/>
        <v>0</v>
      </c>
      <c r="P30" s="72">
        <f t="shared" si="40"/>
        <v>0</v>
      </c>
      <c r="Q30" s="72">
        <f t="shared" si="40"/>
        <v>0</v>
      </c>
      <c r="R30" s="72">
        <f t="shared" si="40"/>
        <v>0</v>
      </c>
      <c r="S30" s="72">
        <f t="shared" si="40"/>
        <v>0</v>
      </c>
      <c r="T30" s="72">
        <f t="shared" si="40"/>
        <v>0</v>
      </c>
      <c r="U30" s="72">
        <f t="shared" si="40"/>
        <v>0</v>
      </c>
      <c r="V30" s="72">
        <f t="shared" si="40"/>
        <v>0</v>
      </c>
      <c r="W30" s="72">
        <f t="shared" si="40"/>
        <v>0</v>
      </c>
      <c r="X30" s="72">
        <f t="shared" si="40"/>
        <v>0</v>
      </c>
      <c r="Y30" s="72">
        <f t="shared" si="40"/>
        <v>0</v>
      </c>
      <c r="Z30" s="72">
        <f t="shared" si="40"/>
        <v>0</v>
      </c>
      <c r="AA30" s="72">
        <f t="shared" si="40"/>
        <v>0</v>
      </c>
      <c r="AB30" s="72">
        <f t="shared" si="40"/>
        <v>0</v>
      </c>
      <c r="AC30" s="72">
        <f t="shared" si="40"/>
        <v>0</v>
      </c>
      <c r="AD30" s="72">
        <f>AD117</f>
        <v>42.541514329999998</v>
      </c>
      <c r="AE30" s="72">
        <f>AE117</f>
        <v>2</v>
      </c>
      <c r="AF30" s="72">
        <f t="shared" ref="AF30:AI30" si="41">AF117</f>
        <v>2</v>
      </c>
      <c r="AG30" s="72">
        <f t="shared" si="41"/>
        <v>0</v>
      </c>
      <c r="AH30" s="72">
        <f t="shared" si="41"/>
        <v>0</v>
      </c>
      <c r="AI30" s="72">
        <f t="shared" si="41"/>
        <v>0</v>
      </c>
      <c r="AJ30" s="72">
        <f t="shared" ref="AJ30:BC30" si="42">AJ117</f>
        <v>2</v>
      </c>
      <c r="AK30" s="72">
        <f t="shared" si="42"/>
        <v>2</v>
      </c>
      <c r="AL30" s="72">
        <f t="shared" si="42"/>
        <v>0</v>
      </c>
      <c r="AM30" s="72">
        <f t="shared" si="42"/>
        <v>0</v>
      </c>
      <c r="AN30" s="72">
        <f t="shared" si="42"/>
        <v>0</v>
      </c>
      <c r="AO30" s="72">
        <f t="shared" si="42"/>
        <v>0</v>
      </c>
      <c r="AP30" s="72">
        <f t="shared" si="42"/>
        <v>0</v>
      </c>
      <c r="AQ30" s="72">
        <f t="shared" si="42"/>
        <v>0</v>
      </c>
      <c r="AR30" s="72">
        <f t="shared" si="42"/>
        <v>0</v>
      </c>
      <c r="AS30" s="72">
        <f t="shared" si="42"/>
        <v>0</v>
      </c>
      <c r="AT30" s="72">
        <f t="shared" si="42"/>
        <v>0</v>
      </c>
      <c r="AU30" s="72">
        <f t="shared" si="42"/>
        <v>0</v>
      </c>
      <c r="AV30" s="72">
        <f t="shared" si="42"/>
        <v>0</v>
      </c>
      <c r="AW30" s="72">
        <f t="shared" si="42"/>
        <v>0</v>
      </c>
      <c r="AX30" s="72">
        <f t="shared" si="42"/>
        <v>0</v>
      </c>
      <c r="AY30" s="72">
        <f t="shared" si="42"/>
        <v>0</v>
      </c>
      <c r="AZ30" s="72">
        <f t="shared" si="42"/>
        <v>0</v>
      </c>
      <c r="BA30" s="72">
        <f t="shared" si="42"/>
        <v>0</v>
      </c>
      <c r="BB30" s="72">
        <f t="shared" si="42"/>
        <v>0</v>
      </c>
      <c r="BC30" s="72">
        <f t="shared" si="42"/>
        <v>0</v>
      </c>
      <c r="BD30" s="52"/>
      <c r="BE30" s="52"/>
      <c r="BF30" s="52"/>
      <c r="BG30" s="52"/>
      <c r="BH30" s="52"/>
    </row>
    <row r="31" spans="1:94" s="84" customFormat="1" ht="47.25" customHeight="1">
      <c r="A31" s="54" t="s">
        <v>34</v>
      </c>
      <c r="B31" s="55" t="s">
        <v>35</v>
      </c>
      <c r="C31" s="69" t="s">
        <v>9</v>
      </c>
      <c r="D31" s="72">
        <f t="shared" ref="D31" si="43">D127</f>
        <v>0</v>
      </c>
      <c r="E31" s="72">
        <f t="shared" ref="E31:AD31" si="44">E127</f>
        <v>0</v>
      </c>
      <c r="F31" s="72">
        <f t="shared" si="44"/>
        <v>0</v>
      </c>
      <c r="G31" s="72">
        <f t="shared" si="44"/>
        <v>0</v>
      </c>
      <c r="H31" s="72">
        <f t="shared" si="44"/>
        <v>0</v>
      </c>
      <c r="I31" s="72">
        <f t="shared" si="44"/>
        <v>0</v>
      </c>
      <c r="J31" s="72">
        <f t="shared" si="44"/>
        <v>0</v>
      </c>
      <c r="K31" s="72">
        <f t="shared" si="44"/>
        <v>0</v>
      </c>
      <c r="L31" s="72">
        <f t="shared" si="44"/>
        <v>0</v>
      </c>
      <c r="M31" s="72">
        <f t="shared" si="44"/>
        <v>0</v>
      </c>
      <c r="N31" s="72">
        <f t="shared" si="44"/>
        <v>0</v>
      </c>
      <c r="O31" s="72">
        <f t="shared" si="44"/>
        <v>0</v>
      </c>
      <c r="P31" s="72">
        <f t="shared" si="44"/>
        <v>0</v>
      </c>
      <c r="Q31" s="72">
        <f t="shared" si="44"/>
        <v>0</v>
      </c>
      <c r="R31" s="72">
        <f t="shared" si="44"/>
        <v>0</v>
      </c>
      <c r="S31" s="72">
        <f t="shared" si="44"/>
        <v>0</v>
      </c>
      <c r="T31" s="72">
        <f t="shared" si="44"/>
        <v>0</v>
      </c>
      <c r="U31" s="72">
        <f t="shared" si="44"/>
        <v>0</v>
      </c>
      <c r="V31" s="72">
        <f t="shared" si="44"/>
        <v>0</v>
      </c>
      <c r="W31" s="72">
        <f t="shared" si="44"/>
        <v>0</v>
      </c>
      <c r="X31" s="72">
        <f t="shared" si="44"/>
        <v>0</v>
      </c>
      <c r="Y31" s="72">
        <f t="shared" si="44"/>
        <v>0</v>
      </c>
      <c r="Z31" s="72">
        <f t="shared" si="44"/>
        <v>0</v>
      </c>
      <c r="AA31" s="72">
        <f t="shared" si="44"/>
        <v>0</v>
      </c>
      <c r="AB31" s="72">
        <f t="shared" si="44"/>
        <v>0</v>
      </c>
      <c r="AC31" s="72">
        <f t="shared" si="44"/>
        <v>0</v>
      </c>
      <c r="AD31" s="72">
        <f t="shared" si="44"/>
        <v>0</v>
      </c>
      <c r="AE31" s="72">
        <f>AE127</f>
        <v>0</v>
      </c>
      <c r="AF31" s="72">
        <f t="shared" ref="AF31:AI31" si="45">AF127</f>
        <v>0</v>
      </c>
      <c r="AG31" s="72">
        <f t="shared" si="45"/>
        <v>0</v>
      </c>
      <c r="AH31" s="72">
        <f t="shared" si="45"/>
        <v>0</v>
      </c>
      <c r="AI31" s="72">
        <f t="shared" si="45"/>
        <v>0</v>
      </c>
      <c r="AJ31" s="72">
        <f t="shared" ref="AJ31:BC31" si="46">AJ127</f>
        <v>0</v>
      </c>
      <c r="AK31" s="72">
        <f t="shared" si="46"/>
        <v>0</v>
      </c>
      <c r="AL31" s="72">
        <f t="shared" si="46"/>
        <v>0</v>
      </c>
      <c r="AM31" s="72">
        <f t="shared" si="46"/>
        <v>0</v>
      </c>
      <c r="AN31" s="72">
        <f t="shared" si="46"/>
        <v>0</v>
      </c>
      <c r="AO31" s="72">
        <f t="shared" si="46"/>
        <v>0</v>
      </c>
      <c r="AP31" s="72">
        <f t="shared" si="46"/>
        <v>0</v>
      </c>
      <c r="AQ31" s="72">
        <f t="shared" si="46"/>
        <v>0</v>
      </c>
      <c r="AR31" s="72">
        <f t="shared" si="46"/>
        <v>0</v>
      </c>
      <c r="AS31" s="72">
        <f t="shared" si="46"/>
        <v>0</v>
      </c>
      <c r="AT31" s="72">
        <f t="shared" si="46"/>
        <v>0</v>
      </c>
      <c r="AU31" s="72">
        <f t="shared" si="46"/>
        <v>0</v>
      </c>
      <c r="AV31" s="72">
        <f t="shared" si="46"/>
        <v>0</v>
      </c>
      <c r="AW31" s="72">
        <f t="shared" si="46"/>
        <v>0</v>
      </c>
      <c r="AX31" s="72">
        <f t="shared" si="46"/>
        <v>0</v>
      </c>
      <c r="AY31" s="72">
        <f t="shared" si="46"/>
        <v>0</v>
      </c>
      <c r="AZ31" s="72">
        <f t="shared" si="46"/>
        <v>0</v>
      </c>
      <c r="BA31" s="72">
        <f t="shared" si="46"/>
        <v>0</v>
      </c>
      <c r="BB31" s="72">
        <f t="shared" si="46"/>
        <v>0</v>
      </c>
      <c r="BC31" s="72">
        <f t="shared" si="46"/>
        <v>0</v>
      </c>
      <c r="BD31" s="52"/>
      <c r="BE31" s="52"/>
      <c r="BF31" s="52"/>
      <c r="BG31" s="52"/>
      <c r="BH31" s="52"/>
      <c r="BI31" s="100"/>
      <c r="BJ31" s="100"/>
      <c r="BK31" s="100"/>
      <c r="BL31" s="100"/>
      <c r="BM31" s="100"/>
      <c r="BN31" s="100"/>
      <c r="BO31" s="100"/>
      <c r="BP31" s="100"/>
      <c r="BQ31" s="100"/>
      <c r="BR31" s="100"/>
      <c r="BS31" s="100"/>
      <c r="BT31" s="100"/>
      <c r="BU31" s="100"/>
      <c r="BV31" s="100"/>
      <c r="BW31" s="100"/>
      <c r="BX31" s="100"/>
      <c r="BY31" s="100"/>
      <c r="BZ31" s="100"/>
      <c r="CA31" s="100"/>
      <c r="CB31" s="100"/>
      <c r="CC31" s="100"/>
      <c r="CD31" s="100"/>
      <c r="CE31" s="100"/>
      <c r="CF31" s="100"/>
      <c r="CG31" s="100"/>
      <c r="CH31" s="100"/>
      <c r="CI31" s="100"/>
      <c r="CJ31" s="100"/>
      <c r="CK31" s="100"/>
      <c r="CL31" s="100"/>
      <c r="CM31" s="100"/>
      <c r="CN31" s="100"/>
      <c r="CO31" s="100"/>
      <c r="CP31" s="100"/>
    </row>
    <row r="32" spans="1:94" s="84" customFormat="1" ht="18.75" customHeight="1">
      <c r="A32" s="54" t="s">
        <v>36</v>
      </c>
      <c r="B32" s="55" t="s">
        <v>37</v>
      </c>
      <c r="C32" s="69" t="s">
        <v>9</v>
      </c>
      <c r="D32" s="72">
        <f>D134</f>
        <v>64.536059330000001</v>
      </c>
      <c r="E32" s="72">
        <f t="shared" ref="E32:AC32" si="47">E134</f>
        <v>0</v>
      </c>
      <c r="F32" s="72">
        <f t="shared" si="47"/>
        <v>0</v>
      </c>
      <c r="G32" s="72">
        <f t="shared" si="47"/>
        <v>0</v>
      </c>
      <c r="H32" s="72">
        <f t="shared" si="47"/>
        <v>0</v>
      </c>
      <c r="I32" s="72">
        <f t="shared" si="47"/>
        <v>0</v>
      </c>
      <c r="J32" s="72">
        <f t="shared" si="47"/>
        <v>0</v>
      </c>
      <c r="K32" s="72">
        <f t="shared" si="47"/>
        <v>0</v>
      </c>
      <c r="L32" s="72">
        <f t="shared" si="47"/>
        <v>0</v>
      </c>
      <c r="M32" s="72">
        <f t="shared" si="47"/>
        <v>0</v>
      </c>
      <c r="N32" s="72">
        <f t="shared" si="47"/>
        <v>0</v>
      </c>
      <c r="O32" s="72">
        <f t="shared" si="47"/>
        <v>0</v>
      </c>
      <c r="P32" s="72">
        <f t="shared" si="47"/>
        <v>0</v>
      </c>
      <c r="Q32" s="72">
        <f t="shared" si="47"/>
        <v>0</v>
      </c>
      <c r="R32" s="72">
        <f t="shared" si="47"/>
        <v>0</v>
      </c>
      <c r="S32" s="72">
        <f t="shared" si="47"/>
        <v>0</v>
      </c>
      <c r="T32" s="72">
        <f t="shared" si="47"/>
        <v>0</v>
      </c>
      <c r="U32" s="72">
        <f t="shared" si="47"/>
        <v>0</v>
      </c>
      <c r="V32" s="72">
        <f t="shared" si="47"/>
        <v>0</v>
      </c>
      <c r="W32" s="72">
        <f t="shared" si="47"/>
        <v>0</v>
      </c>
      <c r="X32" s="72">
        <f t="shared" si="47"/>
        <v>0</v>
      </c>
      <c r="Y32" s="72">
        <f t="shared" si="47"/>
        <v>0</v>
      </c>
      <c r="Z32" s="72">
        <f t="shared" si="47"/>
        <v>0</v>
      </c>
      <c r="AA32" s="72">
        <f t="shared" si="47"/>
        <v>0</v>
      </c>
      <c r="AB32" s="72">
        <f t="shared" si="47"/>
        <v>0</v>
      </c>
      <c r="AC32" s="72">
        <f t="shared" si="47"/>
        <v>0</v>
      </c>
      <c r="AD32" s="72">
        <f>AD134</f>
        <v>53.780049439999999</v>
      </c>
      <c r="AE32" s="72">
        <f>AE134</f>
        <v>0</v>
      </c>
      <c r="AF32" s="72">
        <f t="shared" ref="AF32:AI32" si="48">AF134</f>
        <v>0</v>
      </c>
      <c r="AG32" s="72">
        <f t="shared" si="48"/>
        <v>0</v>
      </c>
      <c r="AH32" s="72">
        <f t="shared" si="48"/>
        <v>0</v>
      </c>
      <c r="AI32" s="72">
        <f t="shared" si="48"/>
        <v>0</v>
      </c>
      <c r="AJ32" s="72">
        <f t="shared" ref="AJ32:BC32" si="49">AJ134</f>
        <v>0</v>
      </c>
      <c r="AK32" s="72">
        <f t="shared" si="49"/>
        <v>0</v>
      </c>
      <c r="AL32" s="72">
        <f t="shared" si="49"/>
        <v>0</v>
      </c>
      <c r="AM32" s="72">
        <f t="shared" si="49"/>
        <v>0</v>
      </c>
      <c r="AN32" s="72">
        <f t="shared" si="49"/>
        <v>0</v>
      </c>
      <c r="AO32" s="72">
        <f t="shared" si="49"/>
        <v>0</v>
      </c>
      <c r="AP32" s="72">
        <f t="shared" si="49"/>
        <v>0</v>
      </c>
      <c r="AQ32" s="72">
        <f t="shared" si="49"/>
        <v>0</v>
      </c>
      <c r="AR32" s="72">
        <f t="shared" si="49"/>
        <v>0</v>
      </c>
      <c r="AS32" s="72">
        <f t="shared" si="49"/>
        <v>0</v>
      </c>
      <c r="AT32" s="72">
        <f t="shared" si="49"/>
        <v>0</v>
      </c>
      <c r="AU32" s="72">
        <f t="shared" si="49"/>
        <v>0</v>
      </c>
      <c r="AV32" s="72">
        <f t="shared" si="49"/>
        <v>0</v>
      </c>
      <c r="AW32" s="72">
        <f t="shared" si="49"/>
        <v>0</v>
      </c>
      <c r="AX32" s="72">
        <f t="shared" si="49"/>
        <v>0</v>
      </c>
      <c r="AY32" s="72">
        <f t="shared" si="49"/>
        <v>0</v>
      </c>
      <c r="AZ32" s="72">
        <f t="shared" si="49"/>
        <v>0</v>
      </c>
      <c r="BA32" s="72">
        <f t="shared" si="49"/>
        <v>0</v>
      </c>
      <c r="BB32" s="72">
        <f t="shared" si="49"/>
        <v>0</v>
      </c>
      <c r="BC32" s="72">
        <f t="shared" si="49"/>
        <v>0</v>
      </c>
      <c r="BD32" s="52"/>
      <c r="BE32" s="52"/>
      <c r="BF32" s="52"/>
      <c r="BG32" s="52"/>
      <c r="BH32" s="52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  <c r="CO32" s="100"/>
      <c r="CP32" s="100"/>
    </row>
    <row r="33" spans="1:94" s="84" customFormat="1" ht="47.25" customHeight="1">
      <c r="A33" s="54" t="s">
        <v>38</v>
      </c>
      <c r="B33" s="55" t="s">
        <v>23</v>
      </c>
      <c r="C33" s="69" t="s">
        <v>9</v>
      </c>
      <c r="D33" s="72">
        <f>D142</f>
        <v>0</v>
      </c>
      <c r="E33" s="72">
        <f t="shared" ref="E33:S33" si="50">E142</f>
        <v>0</v>
      </c>
      <c r="F33" s="72">
        <f t="shared" si="50"/>
        <v>0</v>
      </c>
      <c r="G33" s="72">
        <f t="shared" si="50"/>
        <v>0</v>
      </c>
      <c r="H33" s="72">
        <f t="shared" si="50"/>
        <v>0</v>
      </c>
      <c r="I33" s="72">
        <f t="shared" si="50"/>
        <v>0</v>
      </c>
      <c r="J33" s="72">
        <f t="shared" si="50"/>
        <v>0</v>
      </c>
      <c r="K33" s="72">
        <f t="shared" si="50"/>
        <v>0</v>
      </c>
      <c r="L33" s="72">
        <f t="shared" si="50"/>
        <v>0</v>
      </c>
      <c r="M33" s="72">
        <f t="shared" si="50"/>
        <v>0</v>
      </c>
      <c r="N33" s="72">
        <f t="shared" si="50"/>
        <v>0</v>
      </c>
      <c r="O33" s="72">
        <f t="shared" si="50"/>
        <v>0</v>
      </c>
      <c r="P33" s="72">
        <f t="shared" si="50"/>
        <v>0</v>
      </c>
      <c r="Q33" s="72">
        <f t="shared" si="50"/>
        <v>0</v>
      </c>
      <c r="R33" s="72">
        <f t="shared" si="50"/>
        <v>0</v>
      </c>
      <c r="S33" s="72">
        <f t="shared" si="50"/>
        <v>0</v>
      </c>
      <c r="T33" s="72">
        <f t="shared" ref="E33:AC34" si="51">T142</f>
        <v>0</v>
      </c>
      <c r="U33" s="72">
        <f t="shared" si="51"/>
        <v>0</v>
      </c>
      <c r="V33" s="72">
        <f t="shared" si="51"/>
        <v>0</v>
      </c>
      <c r="W33" s="72">
        <f t="shared" si="51"/>
        <v>0</v>
      </c>
      <c r="X33" s="72">
        <f t="shared" si="51"/>
        <v>0</v>
      </c>
      <c r="Y33" s="72">
        <f t="shared" si="51"/>
        <v>0</v>
      </c>
      <c r="Z33" s="72">
        <f t="shared" si="51"/>
        <v>0</v>
      </c>
      <c r="AA33" s="72">
        <f t="shared" si="51"/>
        <v>0</v>
      </c>
      <c r="AB33" s="72">
        <f t="shared" si="51"/>
        <v>0</v>
      </c>
      <c r="AC33" s="72">
        <f t="shared" si="51"/>
        <v>0</v>
      </c>
      <c r="AD33" s="72">
        <f>AD142</f>
        <v>0</v>
      </c>
      <c r="AE33" s="72">
        <f>AE142</f>
        <v>0</v>
      </c>
      <c r="AF33" s="72">
        <f t="shared" ref="AF33:AI33" si="52">AF142</f>
        <v>0</v>
      </c>
      <c r="AG33" s="72">
        <f t="shared" si="52"/>
        <v>0</v>
      </c>
      <c r="AH33" s="72">
        <f t="shared" si="52"/>
        <v>0</v>
      </c>
      <c r="AI33" s="72">
        <f t="shared" si="52"/>
        <v>0</v>
      </c>
      <c r="AJ33" s="72">
        <f t="shared" ref="AJ33:BC33" si="53">AJ142</f>
        <v>0</v>
      </c>
      <c r="AK33" s="72">
        <f t="shared" si="53"/>
        <v>0</v>
      </c>
      <c r="AL33" s="72">
        <f t="shared" si="53"/>
        <v>0</v>
      </c>
      <c r="AM33" s="72">
        <f t="shared" si="53"/>
        <v>0</v>
      </c>
      <c r="AN33" s="72">
        <f t="shared" si="53"/>
        <v>0</v>
      </c>
      <c r="AO33" s="72">
        <f t="shared" si="53"/>
        <v>0</v>
      </c>
      <c r="AP33" s="72">
        <f t="shared" si="53"/>
        <v>0</v>
      </c>
      <c r="AQ33" s="72">
        <f t="shared" si="53"/>
        <v>0</v>
      </c>
      <c r="AR33" s="72">
        <f t="shared" si="53"/>
        <v>0</v>
      </c>
      <c r="AS33" s="72">
        <f t="shared" si="53"/>
        <v>0</v>
      </c>
      <c r="AT33" s="72">
        <f t="shared" si="53"/>
        <v>0</v>
      </c>
      <c r="AU33" s="72">
        <f t="shared" si="53"/>
        <v>0</v>
      </c>
      <c r="AV33" s="72">
        <f t="shared" si="53"/>
        <v>0</v>
      </c>
      <c r="AW33" s="72">
        <f t="shared" si="53"/>
        <v>0</v>
      </c>
      <c r="AX33" s="72">
        <f t="shared" si="53"/>
        <v>0</v>
      </c>
      <c r="AY33" s="72">
        <f t="shared" si="53"/>
        <v>0</v>
      </c>
      <c r="AZ33" s="72">
        <f t="shared" si="53"/>
        <v>0</v>
      </c>
      <c r="BA33" s="72">
        <f t="shared" si="53"/>
        <v>0</v>
      </c>
      <c r="BB33" s="72">
        <f t="shared" si="53"/>
        <v>0</v>
      </c>
      <c r="BC33" s="72">
        <f t="shared" si="53"/>
        <v>0</v>
      </c>
      <c r="BD33" s="52"/>
      <c r="BE33" s="52"/>
      <c r="BF33" s="52"/>
      <c r="BG33" s="52"/>
      <c r="BH33" s="52"/>
    </row>
    <row r="34" spans="1:94" s="84" customFormat="1" ht="15.75" customHeight="1">
      <c r="A34" s="54" t="s">
        <v>39</v>
      </c>
      <c r="B34" s="55" t="s">
        <v>25</v>
      </c>
      <c r="C34" s="69" t="s">
        <v>9</v>
      </c>
      <c r="D34" s="72">
        <f t="shared" ref="D34" si="54">D143</f>
        <v>63.582891909999994</v>
      </c>
      <c r="E34" s="72">
        <f t="shared" si="51"/>
        <v>3.5697849999999995</v>
      </c>
      <c r="F34" s="72">
        <f t="shared" si="51"/>
        <v>0</v>
      </c>
      <c r="G34" s="72">
        <f t="shared" si="51"/>
        <v>0</v>
      </c>
      <c r="H34" s="72">
        <f t="shared" si="51"/>
        <v>3.5697849999999995</v>
      </c>
      <c r="I34" s="72">
        <f t="shared" si="51"/>
        <v>0</v>
      </c>
      <c r="J34" s="72">
        <f t="shared" si="51"/>
        <v>3.5697849999999995</v>
      </c>
      <c r="K34" s="72">
        <f t="shared" si="51"/>
        <v>0</v>
      </c>
      <c r="L34" s="72">
        <f t="shared" si="51"/>
        <v>0</v>
      </c>
      <c r="M34" s="72">
        <f t="shared" si="51"/>
        <v>3.5697849999999995</v>
      </c>
      <c r="N34" s="72">
        <f t="shared" si="51"/>
        <v>0</v>
      </c>
      <c r="O34" s="72">
        <f t="shared" si="51"/>
        <v>0</v>
      </c>
      <c r="P34" s="72">
        <f t="shared" si="51"/>
        <v>0</v>
      </c>
      <c r="Q34" s="72">
        <f t="shared" si="51"/>
        <v>0</v>
      </c>
      <c r="R34" s="72">
        <f t="shared" si="51"/>
        <v>0</v>
      </c>
      <c r="S34" s="72">
        <f t="shared" si="51"/>
        <v>0</v>
      </c>
      <c r="T34" s="72">
        <f t="shared" si="51"/>
        <v>0</v>
      </c>
      <c r="U34" s="72">
        <f t="shared" si="51"/>
        <v>0</v>
      </c>
      <c r="V34" s="72">
        <f t="shared" si="51"/>
        <v>0</v>
      </c>
      <c r="W34" s="72">
        <f t="shared" si="51"/>
        <v>0</v>
      </c>
      <c r="X34" s="72">
        <f t="shared" si="51"/>
        <v>0</v>
      </c>
      <c r="Y34" s="72">
        <f t="shared" si="51"/>
        <v>0</v>
      </c>
      <c r="Z34" s="72">
        <f t="shared" si="51"/>
        <v>0</v>
      </c>
      <c r="AA34" s="72">
        <f t="shared" si="51"/>
        <v>0</v>
      </c>
      <c r="AB34" s="72">
        <f t="shared" si="51"/>
        <v>0</v>
      </c>
      <c r="AC34" s="72">
        <f t="shared" si="51"/>
        <v>0</v>
      </c>
      <c r="AD34" s="72">
        <f t="shared" ref="AD34:BC34" si="55">AD143</f>
        <v>53.910543247</v>
      </c>
      <c r="AE34" s="62">
        <f>AE143</f>
        <v>0.10626474999999999</v>
      </c>
      <c r="AF34" s="72">
        <f t="shared" si="55"/>
        <v>0</v>
      </c>
      <c r="AG34" s="72">
        <f t="shared" si="55"/>
        <v>0</v>
      </c>
      <c r="AH34" s="72">
        <f t="shared" si="55"/>
        <v>0.10334475</v>
      </c>
      <c r="AI34" s="72">
        <f t="shared" si="55"/>
        <v>2.9199999999999999E-3</v>
      </c>
      <c r="AJ34" s="72">
        <f>AJ143</f>
        <v>0.10626474999999999</v>
      </c>
      <c r="AK34" s="72">
        <f t="shared" si="55"/>
        <v>0</v>
      </c>
      <c r="AL34" s="72">
        <f t="shared" si="55"/>
        <v>0</v>
      </c>
      <c r="AM34" s="72">
        <f t="shared" si="55"/>
        <v>0.10334475</v>
      </c>
      <c r="AN34" s="72">
        <f t="shared" si="55"/>
        <v>2.9199999999999999E-3</v>
      </c>
      <c r="AO34" s="72">
        <f t="shared" si="55"/>
        <v>0</v>
      </c>
      <c r="AP34" s="72">
        <f t="shared" si="55"/>
        <v>0</v>
      </c>
      <c r="AQ34" s="72">
        <f t="shared" si="55"/>
        <v>0</v>
      </c>
      <c r="AR34" s="72">
        <f t="shared" si="55"/>
        <v>0</v>
      </c>
      <c r="AS34" s="72">
        <f t="shared" si="55"/>
        <v>0</v>
      </c>
      <c r="AT34" s="72">
        <f t="shared" si="55"/>
        <v>0</v>
      </c>
      <c r="AU34" s="72">
        <f t="shared" si="55"/>
        <v>0</v>
      </c>
      <c r="AV34" s="72">
        <f t="shared" si="55"/>
        <v>0</v>
      </c>
      <c r="AW34" s="72">
        <f t="shared" si="55"/>
        <v>0</v>
      </c>
      <c r="AX34" s="72">
        <f t="shared" si="55"/>
        <v>0</v>
      </c>
      <c r="AY34" s="72">
        <f t="shared" si="55"/>
        <v>0</v>
      </c>
      <c r="AZ34" s="72">
        <f t="shared" si="55"/>
        <v>0</v>
      </c>
      <c r="BA34" s="72">
        <f t="shared" si="55"/>
        <v>0</v>
      </c>
      <c r="BB34" s="72">
        <f t="shared" si="55"/>
        <v>0</v>
      </c>
      <c r="BC34" s="72">
        <f t="shared" si="55"/>
        <v>0</v>
      </c>
      <c r="BD34" s="52"/>
      <c r="BE34" s="52"/>
      <c r="BF34" s="52"/>
      <c r="BG34" s="52"/>
      <c r="BH34" s="52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  <c r="CG34" s="101"/>
      <c r="CH34" s="101"/>
      <c r="CI34" s="101"/>
      <c r="CJ34" s="101"/>
      <c r="CK34" s="101"/>
      <c r="CL34" s="101"/>
      <c r="CM34" s="101"/>
      <c r="CN34" s="101"/>
      <c r="CO34" s="101"/>
      <c r="CP34" s="101"/>
    </row>
    <row r="35" spans="1:94" s="84" customFormat="1" ht="78.75" customHeight="1">
      <c r="A35" s="54" t="s">
        <v>40</v>
      </c>
      <c r="B35" s="55" t="s">
        <v>41</v>
      </c>
      <c r="C35" s="69" t="s">
        <v>9</v>
      </c>
      <c r="D35" s="72">
        <f t="shared" ref="D35" si="56">SUM(D36:D40)</f>
        <v>0</v>
      </c>
      <c r="E35" s="72">
        <f t="shared" ref="E35:AD35" si="57">SUM(E36:E40)</f>
        <v>0</v>
      </c>
      <c r="F35" s="72">
        <f t="shared" si="57"/>
        <v>0</v>
      </c>
      <c r="G35" s="72">
        <f t="shared" si="57"/>
        <v>0</v>
      </c>
      <c r="H35" s="72">
        <f t="shared" si="57"/>
        <v>0</v>
      </c>
      <c r="I35" s="72">
        <f t="shared" si="57"/>
        <v>0</v>
      </c>
      <c r="J35" s="72">
        <f t="shared" si="57"/>
        <v>0</v>
      </c>
      <c r="K35" s="72">
        <f t="shared" si="57"/>
        <v>0</v>
      </c>
      <c r="L35" s="72">
        <f t="shared" si="57"/>
        <v>0</v>
      </c>
      <c r="M35" s="72">
        <f t="shared" si="57"/>
        <v>0</v>
      </c>
      <c r="N35" s="72">
        <f t="shared" si="57"/>
        <v>0</v>
      </c>
      <c r="O35" s="72">
        <f t="shared" si="57"/>
        <v>0</v>
      </c>
      <c r="P35" s="72">
        <f t="shared" si="57"/>
        <v>0</v>
      </c>
      <c r="Q35" s="72">
        <f t="shared" si="57"/>
        <v>0</v>
      </c>
      <c r="R35" s="72">
        <f t="shared" si="57"/>
        <v>0</v>
      </c>
      <c r="S35" s="72">
        <f t="shared" si="57"/>
        <v>0</v>
      </c>
      <c r="T35" s="72">
        <f t="shared" si="57"/>
        <v>0</v>
      </c>
      <c r="U35" s="72">
        <f t="shared" si="57"/>
        <v>0</v>
      </c>
      <c r="V35" s="72">
        <f t="shared" si="57"/>
        <v>0</v>
      </c>
      <c r="W35" s="72">
        <f t="shared" si="57"/>
        <v>0</v>
      </c>
      <c r="X35" s="72">
        <f t="shared" si="57"/>
        <v>0</v>
      </c>
      <c r="Y35" s="72">
        <f t="shared" si="57"/>
        <v>0</v>
      </c>
      <c r="Z35" s="72">
        <f t="shared" si="57"/>
        <v>0</v>
      </c>
      <c r="AA35" s="72">
        <f t="shared" si="57"/>
        <v>0</v>
      </c>
      <c r="AB35" s="72">
        <f t="shared" si="57"/>
        <v>0</v>
      </c>
      <c r="AC35" s="72">
        <f t="shared" si="57"/>
        <v>0</v>
      </c>
      <c r="AD35" s="72">
        <f t="shared" si="57"/>
        <v>0</v>
      </c>
      <c r="AE35" s="72">
        <f t="shared" ref="AE35:AI35" si="58">SUM(AE36:AE40)</f>
        <v>0</v>
      </c>
      <c r="AF35" s="72">
        <f t="shared" si="58"/>
        <v>0</v>
      </c>
      <c r="AG35" s="72">
        <f t="shared" si="58"/>
        <v>0</v>
      </c>
      <c r="AH35" s="72">
        <f t="shared" si="58"/>
        <v>0</v>
      </c>
      <c r="AI35" s="72">
        <f t="shared" si="58"/>
        <v>0</v>
      </c>
      <c r="AJ35" s="72">
        <f t="shared" ref="AJ35:BC35" si="59">SUM(AJ36:AJ40)</f>
        <v>0</v>
      </c>
      <c r="AK35" s="72">
        <f t="shared" si="59"/>
        <v>0</v>
      </c>
      <c r="AL35" s="72">
        <f t="shared" si="59"/>
        <v>0</v>
      </c>
      <c r="AM35" s="72">
        <f t="shared" si="59"/>
        <v>0</v>
      </c>
      <c r="AN35" s="72">
        <f t="shared" si="59"/>
        <v>0</v>
      </c>
      <c r="AO35" s="72">
        <f t="shared" si="59"/>
        <v>0</v>
      </c>
      <c r="AP35" s="72">
        <f t="shared" si="59"/>
        <v>0</v>
      </c>
      <c r="AQ35" s="72">
        <f t="shared" si="59"/>
        <v>0</v>
      </c>
      <c r="AR35" s="72">
        <f t="shared" si="59"/>
        <v>0</v>
      </c>
      <c r="AS35" s="72">
        <f t="shared" si="59"/>
        <v>0</v>
      </c>
      <c r="AT35" s="72">
        <f t="shared" si="59"/>
        <v>0</v>
      </c>
      <c r="AU35" s="72">
        <f t="shared" si="59"/>
        <v>0</v>
      </c>
      <c r="AV35" s="72">
        <f t="shared" si="59"/>
        <v>0</v>
      </c>
      <c r="AW35" s="72">
        <f t="shared" si="59"/>
        <v>0</v>
      </c>
      <c r="AX35" s="72">
        <f t="shared" si="59"/>
        <v>0</v>
      </c>
      <c r="AY35" s="72">
        <f t="shared" si="59"/>
        <v>0</v>
      </c>
      <c r="AZ35" s="72">
        <f t="shared" si="59"/>
        <v>0</v>
      </c>
      <c r="BA35" s="72">
        <f t="shared" si="59"/>
        <v>0</v>
      </c>
      <c r="BB35" s="72">
        <f t="shared" si="59"/>
        <v>0</v>
      </c>
      <c r="BC35" s="72">
        <f t="shared" si="59"/>
        <v>0</v>
      </c>
      <c r="BD35" s="52"/>
      <c r="BE35" s="52"/>
      <c r="BF35" s="52"/>
      <c r="BG35" s="52"/>
      <c r="BH35" s="52"/>
      <c r="BI35" s="102"/>
      <c r="BJ35" s="102"/>
      <c r="BK35" s="102"/>
      <c r="BL35" s="102"/>
      <c r="BM35" s="102"/>
      <c r="BN35" s="102"/>
      <c r="BO35" s="102"/>
      <c r="BP35" s="102"/>
      <c r="BQ35" s="102"/>
      <c r="BR35" s="102"/>
      <c r="BS35" s="102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102"/>
      <c r="CP35" s="102"/>
    </row>
    <row r="36" spans="1:94" s="84" customFormat="1" ht="15.75" customHeight="1">
      <c r="A36" s="54" t="s">
        <v>42</v>
      </c>
      <c r="B36" s="55" t="s">
        <v>31</v>
      </c>
      <c r="C36" s="69" t="s">
        <v>9</v>
      </c>
      <c r="D36" s="72">
        <v>0</v>
      </c>
      <c r="E36" s="72">
        <f t="shared" ref="E36:AC36" si="60">E169</f>
        <v>0</v>
      </c>
      <c r="F36" s="72">
        <f t="shared" si="60"/>
        <v>0</v>
      </c>
      <c r="G36" s="72">
        <f t="shared" si="60"/>
        <v>0</v>
      </c>
      <c r="H36" s="72">
        <f t="shared" si="60"/>
        <v>0</v>
      </c>
      <c r="I36" s="72">
        <f t="shared" si="60"/>
        <v>0</v>
      </c>
      <c r="J36" s="72">
        <f t="shared" si="60"/>
        <v>0</v>
      </c>
      <c r="K36" s="72">
        <f t="shared" si="60"/>
        <v>0</v>
      </c>
      <c r="L36" s="72">
        <f t="shared" si="60"/>
        <v>0</v>
      </c>
      <c r="M36" s="72">
        <f t="shared" si="60"/>
        <v>0</v>
      </c>
      <c r="N36" s="72">
        <f t="shared" si="60"/>
        <v>0</v>
      </c>
      <c r="O36" s="72">
        <f t="shared" si="60"/>
        <v>0</v>
      </c>
      <c r="P36" s="72">
        <f t="shared" si="60"/>
        <v>0</v>
      </c>
      <c r="Q36" s="72">
        <f t="shared" si="60"/>
        <v>0</v>
      </c>
      <c r="R36" s="72">
        <f t="shared" si="60"/>
        <v>0</v>
      </c>
      <c r="S36" s="72">
        <f t="shared" si="60"/>
        <v>0</v>
      </c>
      <c r="T36" s="72">
        <f t="shared" si="60"/>
        <v>0</v>
      </c>
      <c r="U36" s="72">
        <f t="shared" si="60"/>
        <v>0</v>
      </c>
      <c r="V36" s="72">
        <f t="shared" si="60"/>
        <v>0</v>
      </c>
      <c r="W36" s="72">
        <f t="shared" si="60"/>
        <v>0</v>
      </c>
      <c r="X36" s="72">
        <f t="shared" si="60"/>
        <v>0</v>
      </c>
      <c r="Y36" s="72">
        <f t="shared" si="60"/>
        <v>0</v>
      </c>
      <c r="Z36" s="72">
        <f t="shared" si="60"/>
        <v>0</v>
      </c>
      <c r="AA36" s="72">
        <f t="shared" si="60"/>
        <v>0</v>
      </c>
      <c r="AB36" s="72">
        <f t="shared" si="60"/>
        <v>0</v>
      </c>
      <c r="AC36" s="72">
        <f t="shared" si="60"/>
        <v>0</v>
      </c>
      <c r="AD36" s="72">
        <v>0</v>
      </c>
      <c r="AE36" s="72">
        <f t="shared" ref="AE36:AI36" si="61">AE169</f>
        <v>0</v>
      </c>
      <c r="AF36" s="72">
        <f t="shared" si="61"/>
        <v>0</v>
      </c>
      <c r="AG36" s="72">
        <f t="shared" si="61"/>
        <v>0</v>
      </c>
      <c r="AH36" s="72">
        <f t="shared" si="61"/>
        <v>0</v>
      </c>
      <c r="AI36" s="72">
        <f t="shared" si="61"/>
        <v>0</v>
      </c>
      <c r="AJ36" s="72">
        <f t="shared" ref="AJ36:AN36" si="62">AJ169</f>
        <v>0</v>
      </c>
      <c r="AK36" s="72">
        <f t="shared" si="62"/>
        <v>0</v>
      </c>
      <c r="AL36" s="72">
        <f t="shared" si="62"/>
        <v>0</v>
      </c>
      <c r="AM36" s="72">
        <f t="shared" si="62"/>
        <v>0</v>
      </c>
      <c r="AN36" s="72">
        <f t="shared" si="62"/>
        <v>0</v>
      </c>
      <c r="AO36" s="72">
        <v>0</v>
      </c>
      <c r="AP36" s="72">
        <v>0</v>
      </c>
      <c r="AQ36" s="72">
        <v>0</v>
      </c>
      <c r="AR36" s="72">
        <v>0</v>
      </c>
      <c r="AS36" s="72">
        <v>0</v>
      </c>
      <c r="AT36" s="72">
        <v>0</v>
      </c>
      <c r="AU36" s="72">
        <v>0</v>
      </c>
      <c r="AV36" s="72">
        <v>0</v>
      </c>
      <c r="AW36" s="72">
        <v>0</v>
      </c>
      <c r="AX36" s="72">
        <v>0</v>
      </c>
      <c r="AY36" s="72">
        <v>0</v>
      </c>
      <c r="AZ36" s="72">
        <v>0</v>
      </c>
      <c r="BA36" s="72">
        <v>0</v>
      </c>
      <c r="BB36" s="72">
        <v>0</v>
      </c>
      <c r="BC36" s="72">
        <v>0</v>
      </c>
      <c r="BD36" s="52"/>
      <c r="BE36" s="52"/>
      <c r="BF36" s="52"/>
      <c r="BG36" s="52"/>
      <c r="BH36" s="52"/>
    </row>
    <row r="37" spans="1:94" s="84" customFormat="1" ht="31.5" customHeight="1">
      <c r="A37" s="54" t="s">
        <v>43</v>
      </c>
      <c r="B37" s="55" t="s">
        <v>44</v>
      </c>
      <c r="C37" s="69" t="s">
        <v>9</v>
      </c>
      <c r="D37" s="72">
        <v>0</v>
      </c>
      <c r="E37" s="72">
        <f t="shared" ref="E37:AC37" si="63">E175</f>
        <v>0</v>
      </c>
      <c r="F37" s="72">
        <f t="shared" si="63"/>
        <v>0</v>
      </c>
      <c r="G37" s="72">
        <f t="shared" si="63"/>
        <v>0</v>
      </c>
      <c r="H37" s="72">
        <f t="shared" si="63"/>
        <v>0</v>
      </c>
      <c r="I37" s="72">
        <f t="shared" si="63"/>
        <v>0</v>
      </c>
      <c r="J37" s="72">
        <f t="shared" si="63"/>
        <v>0</v>
      </c>
      <c r="K37" s="72">
        <f t="shared" si="63"/>
        <v>0</v>
      </c>
      <c r="L37" s="72">
        <f t="shared" si="63"/>
        <v>0</v>
      </c>
      <c r="M37" s="72">
        <f t="shared" si="63"/>
        <v>0</v>
      </c>
      <c r="N37" s="72">
        <f t="shared" si="63"/>
        <v>0</v>
      </c>
      <c r="O37" s="72">
        <f t="shared" si="63"/>
        <v>0</v>
      </c>
      <c r="P37" s="72">
        <f t="shared" si="63"/>
        <v>0</v>
      </c>
      <c r="Q37" s="72">
        <f t="shared" si="63"/>
        <v>0</v>
      </c>
      <c r="R37" s="72">
        <f t="shared" si="63"/>
        <v>0</v>
      </c>
      <c r="S37" s="72">
        <f t="shared" si="63"/>
        <v>0</v>
      </c>
      <c r="T37" s="72">
        <f t="shared" si="63"/>
        <v>0</v>
      </c>
      <c r="U37" s="72">
        <f t="shared" si="63"/>
        <v>0</v>
      </c>
      <c r="V37" s="72">
        <f t="shared" si="63"/>
        <v>0</v>
      </c>
      <c r="W37" s="72">
        <f t="shared" si="63"/>
        <v>0</v>
      </c>
      <c r="X37" s="72">
        <f t="shared" si="63"/>
        <v>0</v>
      </c>
      <c r="Y37" s="72">
        <f t="shared" si="63"/>
        <v>0</v>
      </c>
      <c r="Z37" s="72">
        <f t="shared" si="63"/>
        <v>0</v>
      </c>
      <c r="AA37" s="72">
        <f t="shared" si="63"/>
        <v>0</v>
      </c>
      <c r="AB37" s="72">
        <f t="shared" si="63"/>
        <v>0</v>
      </c>
      <c r="AC37" s="72">
        <f t="shared" si="63"/>
        <v>0</v>
      </c>
      <c r="AD37" s="72">
        <v>0</v>
      </c>
      <c r="AE37" s="72">
        <f t="shared" ref="AE37:AI37" si="64">AE175</f>
        <v>0</v>
      </c>
      <c r="AF37" s="72">
        <f t="shared" si="64"/>
        <v>0</v>
      </c>
      <c r="AG37" s="72">
        <f t="shared" si="64"/>
        <v>0</v>
      </c>
      <c r="AH37" s="72">
        <f t="shared" si="64"/>
        <v>0</v>
      </c>
      <c r="AI37" s="72">
        <f t="shared" si="64"/>
        <v>0</v>
      </c>
      <c r="AJ37" s="72">
        <f t="shared" ref="AJ37:AN37" si="65">AJ175</f>
        <v>0</v>
      </c>
      <c r="AK37" s="72">
        <f t="shared" si="65"/>
        <v>0</v>
      </c>
      <c r="AL37" s="72">
        <f t="shared" si="65"/>
        <v>0</v>
      </c>
      <c r="AM37" s="72">
        <f t="shared" si="65"/>
        <v>0</v>
      </c>
      <c r="AN37" s="72">
        <f t="shared" si="65"/>
        <v>0</v>
      </c>
      <c r="AO37" s="72">
        <v>0</v>
      </c>
      <c r="AP37" s="72">
        <v>0</v>
      </c>
      <c r="AQ37" s="72">
        <v>0</v>
      </c>
      <c r="AR37" s="72">
        <v>0</v>
      </c>
      <c r="AS37" s="72">
        <v>0</v>
      </c>
      <c r="AT37" s="72">
        <v>0</v>
      </c>
      <c r="AU37" s="72">
        <v>0</v>
      </c>
      <c r="AV37" s="72">
        <v>0</v>
      </c>
      <c r="AW37" s="72">
        <v>0</v>
      </c>
      <c r="AX37" s="72">
        <v>0</v>
      </c>
      <c r="AY37" s="72">
        <v>0</v>
      </c>
      <c r="AZ37" s="72">
        <v>0</v>
      </c>
      <c r="BA37" s="72">
        <v>0</v>
      </c>
      <c r="BB37" s="72">
        <v>0</v>
      </c>
      <c r="BC37" s="72">
        <v>0</v>
      </c>
      <c r="BD37" s="52"/>
      <c r="BE37" s="52"/>
      <c r="BF37" s="52"/>
      <c r="BG37" s="52"/>
      <c r="BH37" s="52"/>
      <c r="BI37" s="103"/>
      <c r="BJ37" s="103"/>
      <c r="BK37" s="103"/>
      <c r="BL37" s="103"/>
      <c r="BM37" s="103"/>
      <c r="BN37" s="103"/>
      <c r="BO37" s="103"/>
      <c r="BP37" s="103"/>
      <c r="BQ37" s="103"/>
      <c r="BR37" s="103"/>
      <c r="BS37" s="103"/>
      <c r="BT37" s="103"/>
      <c r="BU37" s="103"/>
      <c r="BV37" s="103"/>
      <c r="BW37" s="103"/>
      <c r="BX37" s="103"/>
      <c r="BY37" s="103"/>
      <c r="BZ37" s="103"/>
      <c r="CA37" s="103"/>
      <c r="CB37" s="103"/>
      <c r="CC37" s="103"/>
      <c r="CD37" s="103"/>
      <c r="CE37" s="103"/>
      <c r="CF37" s="103"/>
      <c r="CG37" s="103"/>
      <c r="CH37" s="103"/>
      <c r="CI37" s="103"/>
      <c r="CJ37" s="103"/>
      <c r="CK37" s="103"/>
      <c r="CL37" s="103"/>
      <c r="CM37" s="103"/>
      <c r="CN37" s="103"/>
      <c r="CO37" s="103"/>
      <c r="CP37" s="103"/>
    </row>
    <row r="38" spans="1:94" s="84" customFormat="1" ht="15.75" customHeight="1">
      <c r="A38" s="54" t="s">
        <v>45</v>
      </c>
      <c r="B38" s="55" t="s">
        <v>46</v>
      </c>
      <c r="C38" s="69" t="s">
        <v>9</v>
      </c>
      <c r="D38" s="72">
        <v>0</v>
      </c>
      <c r="E38" s="72">
        <f t="shared" ref="E38:AC38" si="66">E182</f>
        <v>0</v>
      </c>
      <c r="F38" s="72">
        <f t="shared" si="66"/>
        <v>0</v>
      </c>
      <c r="G38" s="72">
        <f t="shared" si="66"/>
        <v>0</v>
      </c>
      <c r="H38" s="72">
        <f t="shared" si="66"/>
        <v>0</v>
      </c>
      <c r="I38" s="72">
        <f t="shared" si="66"/>
        <v>0</v>
      </c>
      <c r="J38" s="72">
        <f t="shared" si="66"/>
        <v>0</v>
      </c>
      <c r="K38" s="72">
        <f t="shared" si="66"/>
        <v>0</v>
      </c>
      <c r="L38" s="72">
        <f t="shared" si="66"/>
        <v>0</v>
      </c>
      <c r="M38" s="72">
        <f t="shared" si="66"/>
        <v>0</v>
      </c>
      <c r="N38" s="72">
        <f t="shared" si="66"/>
        <v>0</v>
      </c>
      <c r="O38" s="72">
        <f t="shared" si="66"/>
        <v>0</v>
      </c>
      <c r="P38" s="72">
        <f t="shared" si="66"/>
        <v>0</v>
      </c>
      <c r="Q38" s="72">
        <f t="shared" si="66"/>
        <v>0</v>
      </c>
      <c r="R38" s="72">
        <f t="shared" si="66"/>
        <v>0</v>
      </c>
      <c r="S38" s="72">
        <f t="shared" si="66"/>
        <v>0</v>
      </c>
      <c r="T38" s="72">
        <f t="shared" si="66"/>
        <v>0</v>
      </c>
      <c r="U38" s="72">
        <f t="shared" si="66"/>
        <v>0</v>
      </c>
      <c r="V38" s="72">
        <f t="shared" si="66"/>
        <v>0</v>
      </c>
      <c r="W38" s="72">
        <f t="shared" si="66"/>
        <v>0</v>
      </c>
      <c r="X38" s="72">
        <f t="shared" si="66"/>
        <v>0</v>
      </c>
      <c r="Y38" s="72">
        <f t="shared" si="66"/>
        <v>0</v>
      </c>
      <c r="Z38" s="72">
        <f t="shared" si="66"/>
        <v>0</v>
      </c>
      <c r="AA38" s="72">
        <f t="shared" si="66"/>
        <v>0</v>
      </c>
      <c r="AB38" s="72">
        <f t="shared" si="66"/>
        <v>0</v>
      </c>
      <c r="AC38" s="72">
        <f t="shared" si="66"/>
        <v>0</v>
      </c>
      <c r="AD38" s="72">
        <v>0</v>
      </c>
      <c r="AE38" s="72">
        <f t="shared" ref="AE38:AI38" si="67">AE182</f>
        <v>0</v>
      </c>
      <c r="AF38" s="72">
        <f t="shared" si="67"/>
        <v>0</v>
      </c>
      <c r="AG38" s="72">
        <f t="shared" si="67"/>
        <v>0</v>
      </c>
      <c r="AH38" s="72">
        <f t="shared" si="67"/>
        <v>0</v>
      </c>
      <c r="AI38" s="72">
        <f t="shared" si="67"/>
        <v>0</v>
      </c>
      <c r="AJ38" s="72">
        <f t="shared" ref="AJ38:AN38" si="68">AJ182</f>
        <v>0</v>
      </c>
      <c r="AK38" s="72">
        <f t="shared" si="68"/>
        <v>0</v>
      </c>
      <c r="AL38" s="72">
        <f t="shared" si="68"/>
        <v>0</v>
      </c>
      <c r="AM38" s="72">
        <f t="shared" si="68"/>
        <v>0</v>
      </c>
      <c r="AN38" s="72">
        <f t="shared" si="68"/>
        <v>0</v>
      </c>
      <c r="AO38" s="72">
        <v>0</v>
      </c>
      <c r="AP38" s="72">
        <v>0</v>
      </c>
      <c r="AQ38" s="72">
        <v>0</v>
      </c>
      <c r="AR38" s="72">
        <v>0</v>
      </c>
      <c r="AS38" s="72">
        <v>0</v>
      </c>
      <c r="AT38" s="72">
        <v>0</v>
      </c>
      <c r="AU38" s="72">
        <v>0</v>
      </c>
      <c r="AV38" s="72">
        <v>0</v>
      </c>
      <c r="AW38" s="72">
        <v>0</v>
      </c>
      <c r="AX38" s="72">
        <v>0</v>
      </c>
      <c r="AY38" s="72">
        <v>0</v>
      </c>
      <c r="AZ38" s="72">
        <v>0</v>
      </c>
      <c r="BA38" s="72">
        <v>0</v>
      </c>
      <c r="BB38" s="72">
        <v>0</v>
      </c>
      <c r="BC38" s="72">
        <v>0</v>
      </c>
      <c r="BD38" s="52"/>
      <c r="BE38" s="52"/>
      <c r="BF38" s="52"/>
      <c r="BG38" s="52"/>
      <c r="BH38" s="5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</row>
    <row r="39" spans="1:94" s="84" customFormat="1" ht="47.25" customHeight="1">
      <c r="A39" s="54" t="s">
        <v>47</v>
      </c>
      <c r="B39" s="55" t="s">
        <v>23</v>
      </c>
      <c r="C39" s="69" t="s">
        <v>9</v>
      </c>
      <c r="D39" s="72">
        <v>0</v>
      </c>
      <c r="E39" s="72">
        <f t="shared" ref="E39:S39" si="69">E189</f>
        <v>0</v>
      </c>
      <c r="F39" s="72">
        <f t="shared" si="69"/>
        <v>0</v>
      </c>
      <c r="G39" s="72">
        <f t="shared" si="69"/>
        <v>0</v>
      </c>
      <c r="H39" s="72">
        <f t="shared" si="69"/>
        <v>0</v>
      </c>
      <c r="I39" s="72">
        <f t="shared" si="69"/>
        <v>0</v>
      </c>
      <c r="J39" s="72">
        <f t="shared" si="69"/>
        <v>0</v>
      </c>
      <c r="K39" s="72">
        <f t="shared" si="69"/>
        <v>0</v>
      </c>
      <c r="L39" s="72">
        <f t="shared" si="69"/>
        <v>0</v>
      </c>
      <c r="M39" s="72">
        <f t="shared" si="69"/>
        <v>0</v>
      </c>
      <c r="N39" s="72">
        <f t="shared" si="69"/>
        <v>0</v>
      </c>
      <c r="O39" s="72">
        <f t="shared" si="69"/>
        <v>0</v>
      </c>
      <c r="P39" s="72">
        <f t="shared" si="69"/>
        <v>0</v>
      </c>
      <c r="Q39" s="72">
        <f t="shared" si="69"/>
        <v>0</v>
      </c>
      <c r="R39" s="72">
        <f t="shared" si="69"/>
        <v>0</v>
      </c>
      <c r="S39" s="72">
        <f t="shared" si="69"/>
        <v>0</v>
      </c>
      <c r="T39" s="72">
        <f t="shared" ref="E39:AC41" si="70">T189</f>
        <v>0</v>
      </c>
      <c r="U39" s="72">
        <f t="shared" si="70"/>
        <v>0</v>
      </c>
      <c r="V39" s="72">
        <f t="shared" si="70"/>
        <v>0</v>
      </c>
      <c r="W39" s="72">
        <f t="shared" si="70"/>
        <v>0</v>
      </c>
      <c r="X39" s="72">
        <f t="shared" si="70"/>
        <v>0</v>
      </c>
      <c r="Y39" s="72">
        <f t="shared" si="70"/>
        <v>0</v>
      </c>
      <c r="Z39" s="72">
        <f t="shared" si="70"/>
        <v>0</v>
      </c>
      <c r="AA39" s="72">
        <f t="shared" si="70"/>
        <v>0</v>
      </c>
      <c r="AB39" s="72">
        <f t="shared" si="70"/>
        <v>0</v>
      </c>
      <c r="AC39" s="72">
        <f t="shared" si="70"/>
        <v>0</v>
      </c>
      <c r="AD39" s="72">
        <v>0</v>
      </c>
      <c r="AE39" s="72">
        <f t="shared" ref="AE39:AI39" si="71">AE189</f>
        <v>0</v>
      </c>
      <c r="AF39" s="72">
        <f t="shared" si="71"/>
        <v>0</v>
      </c>
      <c r="AG39" s="72">
        <f t="shared" si="71"/>
        <v>0</v>
      </c>
      <c r="AH39" s="72">
        <f t="shared" si="71"/>
        <v>0</v>
      </c>
      <c r="AI39" s="72">
        <f t="shared" si="71"/>
        <v>0</v>
      </c>
      <c r="AJ39" s="72">
        <f t="shared" ref="AJ39:AN39" si="72">AJ189</f>
        <v>0</v>
      </c>
      <c r="AK39" s="72">
        <f t="shared" si="72"/>
        <v>0</v>
      </c>
      <c r="AL39" s="72">
        <f t="shared" si="72"/>
        <v>0</v>
      </c>
      <c r="AM39" s="72">
        <f t="shared" si="72"/>
        <v>0</v>
      </c>
      <c r="AN39" s="72">
        <f t="shared" si="72"/>
        <v>0</v>
      </c>
      <c r="AO39" s="72">
        <v>0</v>
      </c>
      <c r="AP39" s="72">
        <v>0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72">
        <v>0</v>
      </c>
      <c r="AZ39" s="72">
        <v>0</v>
      </c>
      <c r="BA39" s="72">
        <v>0</v>
      </c>
      <c r="BB39" s="72">
        <v>0</v>
      </c>
      <c r="BC39" s="72">
        <v>0</v>
      </c>
      <c r="BD39" s="52"/>
      <c r="BE39" s="52"/>
      <c r="BF39" s="52"/>
      <c r="BG39" s="52"/>
      <c r="BH39" s="52"/>
    </row>
    <row r="40" spans="1:94" s="84" customFormat="1" ht="18.75" customHeight="1">
      <c r="A40" s="54" t="s">
        <v>48</v>
      </c>
      <c r="B40" s="55" t="s">
        <v>25</v>
      </c>
      <c r="C40" s="69" t="s">
        <v>9</v>
      </c>
      <c r="D40" s="72">
        <v>0</v>
      </c>
      <c r="E40" s="72">
        <f t="shared" si="70"/>
        <v>0</v>
      </c>
      <c r="F40" s="72">
        <f t="shared" si="70"/>
        <v>0</v>
      </c>
      <c r="G40" s="72">
        <f t="shared" si="70"/>
        <v>0</v>
      </c>
      <c r="H40" s="72">
        <f t="shared" si="70"/>
        <v>0</v>
      </c>
      <c r="I40" s="72">
        <f t="shared" si="70"/>
        <v>0</v>
      </c>
      <c r="J40" s="72">
        <f t="shared" si="70"/>
        <v>0</v>
      </c>
      <c r="K40" s="72">
        <f t="shared" si="70"/>
        <v>0</v>
      </c>
      <c r="L40" s="72">
        <f t="shared" si="70"/>
        <v>0</v>
      </c>
      <c r="M40" s="72">
        <f t="shared" si="70"/>
        <v>0</v>
      </c>
      <c r="N40" s="72">
        <f t="shared" si="70"/>
        <v>0</v>
      </c>
      <c r="O40" s="72">
        <f t="shared" si="70"/>
        <v>0</v>
      </c>
      <c r="P40" s="72">
        <f t="shared" si="70"/>
        <v>0</v>
      </c>
      <c r="Q40" s="72">
        <f t="shared" si="70"/>
        <v>0</v>
      </c>
      <c r="R40" s="72">
        <f t="shared" si="70"/>
        <v>0</v>
      </c>
      <c r="S40" s="72">
        <f t="shared" si="70"/>
        <v>0</v>
      </c>
      <c r="T40" s="72">
        <f t="shared" si="70"/>
        <v>0</v>
      </c>
      <c r="U40" s="72">
        <f t="shared" si="70"/>
        <v>0</v>
      </c>
      <c r="V40" s="72">
        <f t="shared" si="70"/>
        <v>0</v>
      </c>
      <c r="W40" s="72">
        <f t="shared" si="70"/>
        <v>0</v>
      </c>
      <c r="X40" s="72">
        <f t="shared" si="70"/>
        <v>0</v>
      </c>
      <c r="Y40" s="72">
        <f t="shared" si="70"/>
        <v>0</v>
      </c>
      <c r="Z40" s="72">
        <f t="shared" si="70"/>
        <v>0</v>
      </c>
      <c r="AA40" s="72">
        <f t="shared" si="70"/>
        <v>0</v>
      </c>
      <c r="AB40" s="72">
        <f t="shared" si="70"/>
        <v>0</v>
      </c>
      <c r="AC40" s="72">
        <f t="shared" si="70"/>
        <v>0</v>
      </c>
      <c r="AD40" s="72">
        <v>0</v>
      </c>
      <c r="AE40" s="72">
        <f t="shared" ref="AE40:AI40" si="73">AE190</f>
        <v>0</v>
      </c>
      <c r="AF40" s="72">
        <f t="shared" si="73"/>
        <v>0</v>
      </c>
      <c r="AG40" s="72">
        <f t="shared" si="73"/>
        <v>0</v>
      </c>
      <c r="AH40" s="72">
        <f t="shared" si="73"/>
        <v>0</v>
      </c>
      <c r="AI40" s="72">
        <f t="shared" si="73"/>
        <v>0</v>
      </c>
      <c r="AJ40" s="72">
        <f t="shared" ref="AJ40:AN40" si="74">AJ190</f>
        <v>0</v>
      </c>
      <c r="AK40" s="72">
        <f t="shared" si="74"/>
        <v>0</v>
      </c>
      <c r="AL40" s="72">
        <f t="shared" si="74"/>
        <v>0</v>
      </c>
      <c r="AM40" s="72">
        <f t="shared" si="74"/>
        <v>0</v>
      </c>
      <c r="AN40" s="72">
        <f t="shared" si="74"/>
        <v>0</v>
      </c>
      <c r="AO40" s="72">
        <v>0</v>
      </c>
      <c r="AP40" s="72">
        <v>0</v>
      </c>
      <c r="AQ40" s="72">
        <v>0</v>
      </c>
      <c r="AR40" s="72">
        <v>0</v>
      </c>
      <c r="AS40" s="72">
        <v>0</v>
      </c>
      <c r="AT40" s="72">
        <v>0</v>
      </c>
      <c r="AU40" s="72">
        <v>0</v>
      </c>
      <c r="AV40" s="72">
        <v>0</v>
      </c>
      <c r="AW40" s="72">
        <v>0</v>
      </c>
      <c r="AX40" s="72">
        <v>0</v>
      </c>
      <c r="AY40" s="72">
        <v>0</v>
      </c>
      <c r="AZ40" s="72">
        <v>0</v>
      </c>
      <c r="BA40" s="72">
        <v>0</v>
      </c>
      <c r="BB40" s="72">
        <v>0</v>
      </c>
      <c r="BC40" s="72">
        <v>0</v>
      </c>
      <c r="BD40" s="52"/>
      <c r="BE40" s="52"/>
      <c r="BF40" s="52"/>
      <c r="BG40" s="52"/>
      <c r="BH40" s="52"/>
      <c r="BI40" s="104"/>
      <c r="BJ40" s="104"/>
      <c r="BK40" s="104"/>
      <c r="BL40" s="104"/>
      <c r="BM40" s="104"/>
      <c r="BN40" s="104"/>
      <c r="BO40" s="104"/>
      <c r="BP40" s="104"/>
      <c r="BQ40" s="104"/>
      <c r="BR40" s="104"/>
      <c r="BS40" s="104"/>
      <c r="BT40" s="104"/>
      <c r="BU40" s="104"/>
      <c r="BV40" s="104"/>
      <c r="BW40" s="104"/>
      <c r="BX40" s="104"/>
      <c r="BY40" s="104"/>
      <c r="BZ40" s="104"/>
      <c r="CA40" s="104"/>
      <c r="CB40" s="104"/>
      <c r="CC40" s="104"/>
      <c r="CD40" s="104"/>
      <c r="CE40" s="104"/>
      <c r="CF40" s="104"/>
      <c r="CG40" s="104"/>
      <c r="CH40" s="104"/>
      <c r="CI40" s="104"/>
      <c r="CJ40" s="104"/>
      <c r="CK40" s="104"/>
      <c r="CL40" s="104"/>
      <c r="CM40" s="104"/>
      <c r="CN40" s="104"/>
      <c r="CO40" s="104"/>
      <c r="CP40" s="104"/>
    </row>
    <row r="41" spans="1:94" s="84" customFormat="1" ht="15.75" customHeight="1">
      <c r="A41" s="54" t="s">
        <v>49</v>
      </c>
      <c r="B41" s="55" t="s">
        <v>50</v>
      </c>
      <c r="C41" s="69" t="s">
        <v>9</v>
      </c>
      <c r="D41" s="72">
        <v>0</v>
      </c>
      <c r="E41" s="72">
        <f t="shared" si="70"/>
        <v>0</v>
      </c>
      <c r="F41" s="72">
        <f t="shared" si="70"/>
        <v>0</v>
      </c>
      <c r="G41" s="72">
        <f t="shared" si="70"/>
        <v>0</v>
      </c>
      <c r="H41" s="72">
        <f t="shared" si="70"/>
        <v>0</v>
      </c>
      <c r="I41" s="72">
        <f t="shared" si="70"/>
        <v>0</v>
      </c>
      <c r="J41" s="72">
        <f t="shared" si="70"/>
        <v>0</v>
      </c>
      <c r="K41" s="72">
        <f t="shared" si="70"/>
        <v>0</v>
      </c>
      <c r="L41" s="72">
        <f t="shared" si="70"/>
        <v>0</v>
      </c>
      <c r="M41" s="72">
        <f t="shared" si="70"/>
        <v>0</v>
      </c>
      <c r="N41" s="72">
        <f t="shared" si="70"/>
        <v>0</v>
      </c>
      <c r="O41" s="72">
        <f t="shared" si="70"/>
        <v>0</v>
      </c>
      <c r="P41" s="72">
        <f t="shared" si="70"/>
        <v>0</v>
      </c>
      <c r="Q41" s="72">
        <f t="shared" si="70"/>
        <v>0</v>
      </c>
      <c r="R41" s="72">
        <f t="shared" si="70"/>
        <v>0</v>
      </c>
      <c r="S41" s="72">
        <f t="shared" si="70"/>
        <v>0</v>
      </c>
      <c r="T41" s="72">
        <f t="shared" si="70"/>
        <v>0</v>
      </c>
      <c r="U41" s="72">
        <f t="shared" si="70"/>
        <v>0</v>
      </c>
      <c r="V41" s="72">
        <f t="shared" si="70"/>
        <v>0</v>
      </c>
      <c r="W41" s="72">
        <f t="shared" si="70"/>
        <v>0</v>
      </c>
      <c r="X41" s="72">
        <f t="shared" si="70"/>
        <v>0</v>
      </c>
      <c r="Y41" s="72">
        <f t="shared" si="70"/>
        <v>0</v>
      </c>
      <c r="Z41" s="72">
        <f t="shared" si="70"/>
        <v>0</v>
      </c>
      <c r="AA41" s="72">
        <f t="shared" si="70"/>
        <v>0</v>
      </c>
      <c r="AB41" s="72">
        <f t="shared" si="70"/>
        <v>0</v>
      </c>
      <c r="AC41" s="72">
        <f t="shared" si="70"/>
        <v>0</v>
      </c>
      <c r="AD41" s="72">
        <v>0</v>
      </c>
      <c r="AE41" s="72">
        <f t="shared" ref="AE41:AI41" si="75">AE191</f>
        <v>0</v>
      </c>
      <c r="AF41" s="72">
        <f t="shared" si="75"/>
        <v>0</v>
      </c>
      <c r="AG41" s="72">
        <f t="shared" si="75"/>
        <v>0</v>
      </c>
      <c r="AH41" s="72">
        <f t="shared" si="75"/>
        <v>0</v>
      </c>
      <c r="AI41" s="72">
        <f t="shared" si="75"/>
        <v>0</v>
      </c>
      <c r="AJ41" s="72">
        <f t="shared" ref="AJ41:AN41" si="76">AJ191</f>
        <v>0</v>
      </c>
      <c r="AK41" s="72">
        <f t="shared" si="76"/>
        <v>0</v>
      </c>
      <c r="AL41" s="72">
        <f t="shared" si="76"/>
        <v>0</v>
      </c>
      <c r="AM41" s="72">
        <f t="shared" si="76"/>
        <v>0</v>
      </c>
      <c r="AN41" s="72">
        <f t="shared" si="76"/>
        <v>0</v>
      </c>
      <c r="AO41" s="72">
        <v>0</v>
      </c>
      <c r="AP41" s="72">
        <v>0</v>
      </c>
      <c r="AQ41" s="72">
        <v>0</v>
      </c>
      <c r="AR41" s="72">
        <v>0</v>
      </c>
      <c r="AS41" s="72">
        <v>0</v>
      </c>
      <c r="AT41" s="72">
        <v>0</v>
      </c>
      <c r="AU41" s="72">
        <v>0</v>
      </c>
      <c r="AV41" s="72">
        <v>0</v>
      </c>
      <c r="AW41" s="72">
        <v>0</v>
      </c>
      <c r="AX41" s="72">
        <v>0</v>
      </c>
      <c r="AY41" s="72">
        <v>0</v>
      </c>
      <c r="AZ41" s="72">
        <v>0</v>
      </c>
      <c r="BA41" s="72">
        <v>0</v>
      </c>
      <c r="BB41" s="72">
        <v>0</v>
      </c>
      <c r="BC41" s="72">
        <v>0</v>
      </c>
      <c r="BD41" s="52"/>
      <c r="BE41" s="52"/>
      <c r="BF41" s="52"/>
      <c r="BG41" s="52"/>
      <c r="BH41" s="52"/>
    </row>
    <row r="42" spans="1:94" s="84" customFormat="1" ht="15.75" customHeight="1">
      <c r="A42" s="54" t="s">
        <v>7</v>
      </c>
      <c r="B42" s="58" t="s">
        <v>51</v>
      </c>
      <c r="C42" s="69" t="s">
        <v>9</v>
      </c>
      <c r="D42" s="62">
        <f>SUM(D43,D94,D168,D191)</f>
        <v>7052.8553889900004</v>
      </c>
      <c r="E42" s="96">
        <f>SUM(E43,E94,E168,E191)</f>
        <v>792.67852889000005</v>
      </c>
      <c r="F42" s="72">
        <f t="shared" ref="F42:J42" si="77">SUM(F43,F94,F168,F191)</f>
        <v>2.5530612000000001</v>
      </c>
      <c r="G42" s="72">
        <f t="shared" si="77"/>
        <v>776.70919573999993</v>
      </c>
      <c r="H42" s="72">
        <f t="shared" si="77"/>
        <v>3.7085775999999995</v>
      </c>
      <c r="I42" s="72">
        <f t="shared" si="77"/>
        <v>9.7076943499999988</v>
      </c>
      <c r="J42" s="62">
        <f t="shared" si="77"/>
        <v>792.67852889000005</v>
      </c>
      <c r="K42" s="72">
        <f t="shared" ref="K42" si="78">SUM(K43,K94,K168,K191)</f>
        <v>2.5530612000000001</v>
      </c>
      <c r="L42" s="72">
        <f t="shared" ref="L42" si="79">SUM(L43,L94,L168,L191)</f>
        <v>776.70919573999993</v>
      </c>
      <c r="M42" s="72">
        <f t="shared" ref="M42" si="80">SUM(M43,M94,M168,M191)</f>
        <v>3.7085775999999995</v>
      </c>
      <c r="N42" s="72">
        <f t="shared" ref="N42:O42" si="81">SUM(N43,N94,N168,N191)</f>
        <v>9.7076943499999988</v>
      </c>
      <c r="O42" s="72">
        <f t="shared" si="81"/>
        <v>0</v>
      </c>
      <c r="P42" s="72">
        <f t="shared" ref="P42" si="82">SUM(P43,P94,P168,P191)</f>
        <v>0</v>
      </c>
      <c r="Q42" s="72">
        <f t="shared" ref="Q42" si="83">SUM(Q43,Q94,Q168,Q191)</f>
        <v>0</v>
      </c>
      <c r="R42" s="72">
        <f t="shared" ref="R42" si="84">SUM(R43,R94,R168,R191)</f>
        <v>0</v>
      </c>
      <c r="S42" s="72">
        <f t="shared" ref="S42:T42" si="85">SUM(S43,S94,S168,S191)</f>
        <v>0</v>
      </c>
      <c r="T42" s="72">
        <f t="shared" si="85"/>
        <v>0</v>
      </c>
      <c r="U42" s="72">
        <f t="shared" ref="U42" si="86">SUM(U43,U94,U168,U191)</f>
        <v>0</v>
      </c>
      <c r="V42" s="72">
        <f t="shared" ref="V42" si="87">SUM(V43,V94,V168,V191)</f>
        <v>0</v>
      </c>
      <c r="W42" s="72">
        <f t="shared" ref="W42" si="88">SUM(W43,W94,W168,W191)</f>
        <v>0</v>
      </c>
      <c r="X42" s="72">
        <f t="shared" ref="X42:Y42" si="89">SUM(X43,X94,X168,X191)</f>
        <v>0</v>
      </c>
      <c r="Y42" s="72">
        <f t="shared" si="89"/>
        <v>0</v>
      </c>
      <c r="Z42" s="72">
        <f t="shared" ref="Z42" si="90">SUM(Z43,Z94,Z168,Z191)</f>
        <v>0</v>
      </c>
      <c r="AA42" s="72">
        <f t="shared" ref="AA42" si="91">SUM(AA43,AA94,AA168,AA191)</f>
        <v>0</v>
      </c>
      <c r="AB42" s="72">
        <f t="shared" ref="AB42" si="92">SUM(AB43,AB94,AB168,AB191)</f>
        <v>0</v>
      </c>
      <c r="AC42" s="72">
        <f t="shared" ref="AC42" si="93">SUM(AC43,AC94,AC168,AC191)</f>
        <v>0</v>
      </c>
      <c r="AD42" s="72">
        <f>SUM(AD43,AD94,AD168,AD191)</f>
        <v>6200.8236220270001</v>
      </c>
      <c r="AE42" s="97">
        <f>SUM(AE43,AE94,AE168,AE191)</f>
        <v>825.03122058000008</v>
      </c>
      <c r="AF42" s="97">
        <f t="shared" ref="AF42:AI42" si="94">SUM(AF43,AF94,AF168,AF191)</f>
        <v>3.1345499999999999</v>
      </c>
      <c r="AG42" s="97">
        <f t="shared" si="94"/>
        <v>773.14618660999997</v>
      </c>
      <c r="AH42" s="97">
        <f t="shared" si="94"/>
        <v>0.7513658299999999</v>
      </c>
      <c r="AI42" s="97">
        <f t="shared" si="94"/>
        <v>47.99911814</v>
      </c>
      <c r="AJ42" s="97">
        <f>SUM(AJ43,AJ94,AJ168,AJ191)</f>
        <v>825.03122058000008</v>
      </c>
      <c r="AK42" s="72">
        <f t="shared" ref="AK42" si="95">SUM(AK43,AK94,AK168,AK191)</f>
        <v>3.1345499999999999</v>
      </c>
      <c r="AL42" s="72">
        <f t="shared" ref="AL42" si="96">SUM(AL43,AL94,AL168,AL191)</f>
        <v>773.14618660999997</v>
      </c>
      <c r="AM42" s="72">
        <f t="shared" ref="AM42" si="97">SUM(AM43,AM94,AM168,AM191)</f>
        <v>0.7513658299999999</v>
      </c>
      <c r="AN42" s="72">
        <f t="shared" ref="AN42" si="98">SUM(AN43,AN94,AN168,AN191)</f>
        <v>47.99911814</v>
      </c>
      <c r="AO42" s="72">
        <f t="shared" ref="AO42" si="99">SUM(AO43+AO94+AO168+AO191)</f>
        <v>0</v>
      </c>
      <c r="AP42" s="72">
        <f t="shared" ref="AP42" si="100">SUM(AP43+AP94+AP168+AP191)</f>
        <v>0</v>
      </c>
      <c r="AQ42" s="72">
        <f t="shared" ref="AQ42:AT42" si="101">SUM(AQ43+AQ94+AQ168+AQ191)</f>
        <v>0</v>
      </c>
      <c r="AR42" s="72">
        <f t="shared" si="101"/>
        <v>0</v>
      </c>
      <c r="AS42" s="72">
        <f t="shared" si="101"/>
        <v>0</v>
      </c>
      <c r="AT42" s="72">
        <f t="shared" si="101"/>
        <v>0</v>
      </c>
      <c r="AU42" s="72">
        <f t="shared" ref="AU42" si="102">SUM(AU43+AU94+AU168+AU191)</f>
        <v>0</v>
      </c>
      <c r="AV42" s="72">
        <f t="shared" ref="AV42:AY42" si="103">SUM(AV43+AV94+AV168+AV191)</f>
        <v>0</v>
      </c>
      <c r="AW42" s="72">
        <f t="shared" si="103"/>
        <v>0</v>
      </c>
      <c r="AX42" s="72">
        <f t="shared" si="103"/>
        <v>0</v>
      </c>
      <c r="AY42" s="72">
        <f t="shared" si="103"/>
        <v>0</v>
      </c>
      <c r="AZ42" s="72">
        <f t="shared" ref="AZ42" si="104">SUM(AZ43+AZ94+AZ168+AZ191)</f>
        <v>0</v>
      </c>
      <c r="BA42" s="72">
        <f t="shared" ref="BA42:BC42" si="105">SUM(BA43+BA94+BA168+BA191)</f>
        <v>0</v>
      </c>
      <c r="BB42" s="72">
        <f t="shared" si="105"/>
        <v>0</v>
      </c>
      <c r="BC42" s="72">
        <f t="shared" si="105"/>
        <v>0</v>
      </c>
      <c r="BD42" s="52"/>
      <c r="BE42" s="52"/>
      <c r="BF42" s="52"/>
      <c r="BG42" s="52"/>
      <c r="BH42" s="52"/>
    </row>
    <row r="43" spans="1:94" s="84" customFormat="1" ht="63" customHeight="1">
      <c r="A43" s="54" t="s">
        <v>52</v>
      </c>
      <c r="B43" s="55" t="s">
        <v>13</v>
      </c>
      <c r="C43" s="69" t="s">
        <v>9</v>
      </c>
      <c r="D43" s="72">
        <f t="shared" ref="D43:AE43" si="106">SUM(D44,D64,D78,D83,D84,D85)</f>
        <v>6833.7324205600007</v>
      </c>
      <c r="E43" s="72">
        <f t="shared" si="106"/>
        <v>765.03537095000002</v>
      </c>
      <c r="F43" s="72">
        <f t="shared" si="106"/>
        <v>1.8330612000000002</v>
      </c>
      <c r="G43" s="72">
        <f t="shared" si="106"/>
        <v>755.78289558999995</v>
      </c>
      <c r="H43" s="72">
        <f t="shared" si="106"/>
        <v>0.13879259999999999</v>
      </c>
      <c r="I43" s="72">
        <f t="shared" si="106"/>
        <v>7.2806215599999993</v>
      </c>
      <c r="J43" s="72">
        <f t="shared" si="106"/>
        <v>765.03537095000002</v>
      </c>
      <c r="K43" s="72">
        <f t="shared" si="106"/>
        <v>1.8330612000000002</v>
      </c>
      <c r="L43" s="72">
        <f t="shared" si="106"/>
        <v>755.78289558999995</v>
      </c>
      <c r="M43" s="72">
        <f t="shared" si="106"/>
        <v>0.13879259999999999</v>
      </c>
      <c r="N43" s="72">
        <f t="shared" si="106"/>
        <v>7.2806215599999993</v>
      </c>
      <c r="O43" s="72">
        <f t="shared" si="106"/>
        <v>0</v>
      </c>
      <c r="P43" s="72">
        <f t="shared" si="106"/>
        <v>0</v>
      </c>
      <c r="Q43" s="72">
        <f t="shared" si="106"/>
        <v>0</v>
      </c>
      <c r="R43" s="72">
        <f t="shared" si="106"/>
        <v>0</v>
      </c>
      <c r="S43" s="72">
        <f t="shared" si="106"/>
        <v>0</v>
      </c>
      <c r="T43" s="72">
        <f t="shared" si="106"/>
        <v>0</v>
      </c>
      <c r="U43" s="72">
        <f t="shared" si="106"/>
        <v>0</v>
      </c>
      <c r="V43" s="72">
        <f t="shared" si="106"/>
        <v>0</v>
      </c>
      <c r="W43" s="72">
        <f t="shared" si="106"/>
        <v>0</v>
      </c>
      <c r="X43" s="72">
        <f t="shared" si="106"/>
        <v>0</v>
      </c>
      <c r="Y43" s="72">
        <f t="shared" si="106"/>
        <v>0</v>
      </c>
      <c r="Z43" s="72">
        <f t="shared" si="106"/>
        <v>0</v>
      </c>
      <c r="AA43" s="72">
        <f t="shared" si="106"/>
        <v>0</v>
      </c>
      <c r="AB43" s="72">
        <f t="shared" si="106"/>
        <v>0</v>
      </c>
      <c r="AC43" s="72">
        <f t="shared" si="106"/>
        <v>0</v>
      </c>
      <c r="AD43" s="72">
        <f t="shared" si="106"/>
        <v>6028.0915150199999</v>
      </c>
      <c r="AE43" s="72">
        <f t="shared" si="106"/>
        <v>791.29885690000003</v>
      </c>
      <c r="AF43" s="72">
        <f t="shared" ref="AF43:AN43" si="107">SUM(AF44,AF64,AF78,AF83,AF84,AF85)</f>
        <v>1.1345499999999999</v>
      </c>
      <c r="AG43" s="72">
        <f t="shared" si="107"/>
        <v>743.98365914999999</v>
      </c>
      <c r="AH43" s="72">
        <f t="shared" si="107"/>
        <v>0.64802107999999992</v>
      </c>
      <c r="AI43" s="72">
        <f t="shared" si="107"/>
        <v>45.532626669999999</v>
      </c>
      <c r="AJ43" s="72">
        <f>SUM(AJ44,AJ64,AJ78,AJ83,AJ84,AJ85)</f>
        <v>791.29885690000003</v>
      </c>
      <c r="AK43" s="72">
        <f t="shared" si="107"/>
        <v>1.1345499999999999</v>
      </c>
      <c r="AL43" s="72">
        <f t="shared" si="107"/>
        <v>743.98365914999999</v>
      </c>
      <c r="AM43" s="72">
        <f t="shared" si="107"/>
        <v>0.64802107999999992</v>
      </c>
      <c r="AN43" s="72">
        <f t="shared" si="107"/>
        <v>45.532626669999999</v>
      </c>
      <c r="AO43" s="72">
        <f t="shared" ref="AO43:BC43" si="108">SUM(AO44,AO64,AO78,AO83,AO84,AO85)</f>
        <v>0</v>
      </c>
      <c r="AP43" s="72">
        <f t="shared" si="108"/>
        <v>0</v>
      </c>
      <c r="AQ43" s="72">
        <f t="shared" si="108"/>
        <v>0</v>
      </c>
      <c r="AR43" s="72">
        <f t="shared" si="108"/>
        <v>0</v>
      </c>
      <c r="AS43" s="72">
        <f t="shared" si="108"/>
        <v>0</v>
      </c>
      <c r="AT43" s="72">
        <f t="shared" si="108"/>
        <v>0</v>
      </c>
      <c r="AU43" s="72">
        <f t="shared" si="108"/>
        <v>0</v>
      </c>
      <c r="AV43" s="72">
        <f t="shared" si="108"/>
        <v>0</v>
      </c>
      <c r="AW43" s="72">
        <f t="shared" si="108"/>
        <v>0</v>
      </c>
      <c r="AX43" s="72">
        <f t="shared" si="108"/>
        <v>0</v>
      </c>
      <c r="AY43" s="72">
        <f t="shared" si="108"/>
        <v>0</v>
      </c>
      <c r="AZ43" s="72">
        <f t="shared" si="108"/>
        <v>0</v>
      </c>
      <c r="BA43" s="72">
        <f t="shared" si="108"/>
        <v>0</v>
      </c>
      <c r="BB43" s="72">
        <f t="shared" si="108"/>
        <v>0</v>
      </c>
      <c r="BC43" s="72">
        <f t="shared" si="108"/>
        <v>0</v>
      </c>
      <c r="BD43" s="52"/>
      <c r="BE43" s="52"/>
      <c r="BF43" s="52"/>
      <c r="BG43" s="52"/>
      <c r="BH43" s="52"/>
    </row>
    <row r="44" spans="1:94" s="84" customFormat="1" ht="31.5" customHeight="1">
      <c r="A44" s="54" t="s">
        <v>53</v>
      </c>
      <c r="B44" s="55" t="s">
        <v>54</v>
      </c>
      <c r="C44" s="69" t="s">
        <v>9</v>
      </c>
      <c r="D44" s="72">
        <f t="shared" ref="D44:AC44" si="109">SUM(D45,D49,D52,D61)</f>
        <v>4.17</v>
      </c>
      <c r="E44" s="72">
        <f t="shared" si="109"/>
        <v>0.96373094000000004</v>
      </c>
      <c r="F44" s="72">
        <f t="shared" si="109"/>
        <v>0</v>
      </c>
      <c r="G44" s="72">
        <f t="shared" si="109"/>
        <v>0.75911729999999999</v>
      </c>
      <c r="H44" s="72">
        <f t="shared" si="109"/>
        <v>0</v>
      </c>
      <c r="I44" s="72">
        <f t="shared" si="109"/>
        <v>0.20461364000000001</v>
      </c>
      <c r="J44" s="72">
        <f t="shared" si="109"/>
        <v>0.96373094000000004</v>
      </c>
      <c r="K44" s="72">
        <f t="shared" si="109"/>
        <v>0</v>
      </c>
      <c r="L44" s="72">
        <f t="shared" si="109"/>
        <v>0.75911729999999999</v>
      </c>
      <c r="M44" s="72">
        <f t="shared" si="109"/>
        <v>0</v>
      </c>
      <c r="N44" s="72">
        <f t="shared" si="109"/>
        <v>0.20461364000000001</v>
      </c>
      <c r="O44" s="72">
        <f t="shared" si="109"/>
        <v>0</v>
      </c>
      <c r="P44" s="72">
        <f t="shared" si="109"/>
        <v>0</v>
      </c>
      <c r="Q44" s="72">
        <f t="shared" si="109"/>
        <v>0</v>
      </c>
      <c r="R44" s="72">
        <f t="shared" si="109"/>
        <v>0</v>
      </c>
      <c r="S44" s="72">
        <f t="shared" si="109"/>
        <v>0</v>
      </c>
      <c r="T44" s="72">
        <f t="shared" si="109"/>
        <v>0</v>
      </c>
      <c r="U44" s="72">
        <f t="shared" si="109"/>
        <v>0</v>
      </c>
      <c r="V44" s="72">
        <f t="shared" si="109"/>
        <v>0</v>
      </c>
      <c r="W44" s="72">
        <f t="shared" si="109"/>
        <v>0</v>
      </c>
      <c r="X44" s="72">
        <f t="shared" si="109"/>
        <v>0</v>
      </c>
      <c r="Y44" s="72">
        <f t="shared" si="109"/>
        <v>0</v>
      </c>
      <c r="Z44" s="72">
        <f t="shared" si="109"/>
        <v>0</v>
      </c>
      <c r="AA44" s="72">
        <f t="shared" si="109"/>
        <v>0</v>
      </c>
      <c r="AB44" s="72">
        <f t="shared" si="109"/>
        <v>0</v>
      </c>
      <c r="AC44" s="72">
        <f t="shared" si="109"/>
        <v>0</v>
      </c>
      <c r="AD44" s="72">
        <f t="shared" ref="AD44:AJ44" si="110">SUM(AD45,AD49,AD52,AD61)</f>
        <v>3.4750000000000001</v>
      </c>
      <c r="AE44" s="72">
        <f t="shared" si="110"/>
        <v>0.26156639999999998</v>
      </c>
      <c r="AF44" s="72">
        <f t="shared" si="110"/>
        <v>0</v>
      </c>
      <c r="AG44" s="72">
        <f t="shared" si="110"/>
        <v>0</v>
      </c>
      <c r="AH44" s="72">
        <f t="shared" si="110"/>
        <v>0</v>
      </c>
      <c r="AI44" s="72">
        <f t="shared" si="110"/>
        <v>0.26156639999999998</v>
      </c>
      <c r="AJ44" s="72">
        <f t="shared" si="110"/>
        <v>0.26156639999999998</v>
      </c>
      <c r="AK44" s="72">
        <f t="shared" ref="AK44:BC44" si="111">SUM(AK45,AK49,AK52,AK61)</f>
        <v>0</v>
      </c>
      <c r="AL44" s="72">
        <f t="shared" si="111"/>
        <v>0</v>
      </c>
      <c r="AM44" s="72">
        <f t="shared" si="111"/>
        <v>0</v>
      </c>
      <c r="AN44" s="72">
        <f t="shared" si="111"/>
        <v>0.26156639999999998</v>
      </c>
      <c r="AO44" s="72">
        <f t="shared" si="111"/>
        <v>0</v>
      </c>
      <c r="AP44" s="72">
        <f t="shared" si="111"/>
        <v>0</v>
      </c>
      <c r="AQ44" s="72">
        <f t="shared" si="111"/>
        <v>0</v>
      </c>
      <c r="AR44" s="72">
        <f t="shared" si="111"/>
        <v>0</v>
      </c>
      <c r="AS44" s="72">
        <f t="shared" si="111"/>
        <v>0</v>
      </c>
      <c r="AT44" s="72">
        <f t="shared" si="111"/>
        <v>0</v>
      </c>
      <c r="AU44" s="72">
        <f t="shared" si="111"/>
        <v>0</v>
      </c>
      <c r="AV44" s="72">
        <f t="shared" si="111"/>
        <v>0</v>
      </c>
      <c r="AW44" s="72">
        <f t="shared" si="111"/>
        <v>0</v>
      </c>
      <c r="AX44" s="72">
        <f t="shared" si="111"/>
        <v>0</v>
      </c>
      <c r="AY44" s="72">
        <f t="shared" si="111"/>
        <v>0</v>
      </c>
      <c r="AZ44" s="72">
        <f t="shared" si="111"/>
        <v>0</v>
      </c>
      <c r="BA44" s="72">
        <f t="shared" si="111"/>
        <v>0</v>
      </c>
      <c r="BB44" s="72">
        <f t="shared" si="111"/>
        <v>0</v>
      </c>
      <c r="BC44" s="72">
        <f t="shared" si="111"/>
        <v>0</v>
      </c>
      <c r="BD44" s="52"/>
      <c r="BE44" s="52"/>
      <c r="BF44" s="52"/>
      <c r="BG44" s="52"/>
      <c r="BH44" s="52"/>
    </row>
    <row r="45" spans="1:94" s="84" customFormat="1" ht="47.25" customHeight="1">
      <c r="A45" s="54" t="s">
        <v>55</v>
      </c>
      <c r="B45" s="55" t="s">
        <v>56</v>
      </c>
      <c r="C45" s="69" t="s">
        <v>9</v>
      </c>
      <c r="D45" s="72">
        <f>SUM(D46,D47:D48)</f>
        <v>4.17</v>
      </c>
      <c r="E45" s="72">
        <f>SUM(E46,E47:E48)</f>
        <v>0.96373094000000004</v>
      </c>
      <c r="F45" s="72">
        <f t="shared" ref="F45:AC45" si="112">SUM(F46,F47:F48)</f>
        <v>0</v>
      </c>
      <c r="G45" s="72">
        <f t="shared" si="112"/>
        <v>0.75911729999999999</v>
      </c>
      <c r="H45" s="72">
        <f t="shared" si="112"/>
        <v>0</v>
      </c>
      <c r="I45" s="72">
        <f t="shared" si="112"/>
        <v>0.20461364000000001</v>
      </c>
      <c r="J45" s="72">
        <f t="shared" si="112"/>
        <v>0.96373094000000004</v>
      </c>
      <c r="K45" s="72">
        <f t="shared" si="112"/>
        <v>0</v>
      </c>
      <c r="L45" s="72">
        <f>SUM(L46,L47:L48)</f>
        <v>0.75911729999999999</v>
      </c>
      <c r="M45" s="72">
        <f t="shared" si="112"/>
        <v>0</v>
      </c>
      <c r="N45" s="72">
        <f t="shared" si="112"/>
        <v>0.20461364000000001</v>
      </c>
      <c r="O45" s="72">
        <f t="shared" si="112"/>
        <v>0</v>
      </c>
      <c r="P45" s="72">
        <f t="shared" si="112"/>
        <v>0</v>
      </c>
      <c r="Q45" s="72">
        <f t="shared" si="112"/>
        <v>0</v>
      </c>
      <c r="R45" s="72">
        <f t="shared" si="112"/>
        <v>0</v>
      </c>
      <c r="S45" s="72">
        <f t="shared" si="112"/>
        <v>0</v>
      </c>
      <c r="T45" s="72">
        <f t="shared" si="112"/>
        <v>0</v>
      </c>
      <c r="U45" s="72">
        <f t="shared" si="112"/>
        <v>0</v>
      </c>
      <c r="V45" s="72">
        <f t="shared" si="112"/>
        <v>0</v>
      </c>
      <c r="W45" s="72">
        <f t="shared" si="112"/>
        <v>0</v>
      </c>
      <c r="X45" s="72">
        <f t="shared" si="112"/>
        <v>0</v>
      </c>
      <c r="Y45" s="72">
        <f t="shared" si="112"/>
        <v>0</v>
      </c>
      <c r="Z45" s="72">
        <f t="shared" si="112"/>
        <v>0</v>
      </c>
      <c r="AA45" s="72">
        <f t="shared" si="112"/>
        <v>0</v>
      </c>
      <c r="AB45" s="72">
        <f t="shared" si="112"/>
        <v>0</v>
      </c>
      <c r="AC45" s="72">
        <f t="shared" si="112"/>
        <v>0</v>
      </c>
      <c r="AD45" s="72">
        <f t="shared" ref="AD45:AR45" si="113">SUM(AD46,AD47:AD48)</f>
        <v>3.4750000000000001</v>
      </c>
      <c r="AE45" s="72">
        <f t="shared" si="113"/>
        <v>0.26156639999999998</v>
      </c>
      <c r="AF45" s="72">
        <f t="shared" si="113"/>
        <v>0</v>
      </c>
      <c r="AG45" s="72">
        <f t="shared" si="113"/>
        <v>0</v>
      </c>
      <c r="AH45" s="72">
        <f t="shared" si="113"/>
        <v>0</v>
      </c>
      <c r="AI45" s="72">
        <f t="shared" si="113"/>
        <v>0.26156639999999998</v>
      </c>
      <c r="AJ45" s="72">
        <f t="shared" si="113"/>
        <v>0.26156639999999998</v>
      </c>
      <c r="AK45" s="72">
        <f t="shared" si="113"/>
        <v>0</v>
      </c>
      <c r="AL45" s="72">
        <f t="shared" si="113"/>
        <v>0</v>
      </c>
      <c r="AM45" s="72">
        <f t="shared" si="113"/>
        <v>0</v>
      </c>
      <c r="AN45" s="72">
        <f t="shared" si="113"/>
        <v>0.26156639999999998</v>
      </c>
      <c r="AO45" s="72">
        <f t="shared" si="113"/>
        <v>0</v>
      </c>
      <c r="AP45" s="72">
        <f t="shared" si="113"/>
        <v>0</v>
      </c>
      <c r="AQ45" s="72">
        <f t="shared" si="113"/>
        <v>0</v>
      </c>
      <c r="AR45" s="72">
        <f t="shared" si="113"/>
        <v>0</v>
      </c>
      <c r="AS45" s="72">
        <f t="shared" ref="AS45:BC45" si="114">SUM(AS46,AS47:AS48)</f>
        <v>0</v>
      </c>
      <c r="AT45" s="72">
        <f t="shared" si="114"/>
        <v>0</v>
      </c>
      <c r="AU45" s="72">
        <f t="shared" si="114"/>
        <v>0</v>
      </c>
      <c r="AV45" s="72">
        <f t="shared" si="114"/>
        <v>0</v>
      </c>
      <c r="AW45" s="72">
        <f t="shared" si="114"/>
        <v>0</v>
      </c>
      <c r="AX45" s="72">
        <f t="shared" si="114"/>
        <v>0</v>
      </c>
      <c r="AY45" s="72">
        <f t="shared" si="114"/>
        <v>0</v>
      </c>
      <c r="AZ45" s="72">
        <f t="shared" si="114"/>
        <v>0</v>
      </c>
      <c r="BA45" s="72">
        <f t="shared" si="114"/>
        <v>0</v>
      </c>
      <c r="BB45" s="72">
        <f t="shared" si="114"/>
        <v>0</v>
      </c>
      <c r="BC45" s="72">
        <f t="shared" si="114"/>
        <v>0</v>
      </c>
      <c r="BD45" s="52"/>
      <c r="BE45" s="52"/>
      <c r="BF45" s="52"/>
      <c r="BG45" s="52"/>
      <c r="BH45" s="52"/>
    </row>
    <row r="46" spans="1:94" s="84" customFormat="1" ht="63" customHeight="1">
      <c r="A46" s="54" t="s">
        <v>57</v>
      </c>
      <c r="B46" s="55" t="s">
        <v>58</v>
      </c>
      <c r="C46" s="69" t="s">
        <v>9</v>
      </c>
      <c r="D46" s="73">
        <v>4.17</v>
      </c>
      <c r="E46" s="73">
        <f>SUM(F46:I46)</f>
        <v>0.96373094000000004</v>
      </c>
      <c r="F46" s="73">
        <f>K46+P46+U46+Z46</f>
        <v>0</v>
      </c>
      <c r="G46" s="73">
        <f>L46+Q46+V46+AA46</f>
        <v>0.75911729999999999</v>
      </c>
      <c r="H46" s="73">
        <f>M46+R46+W46+AB46</f>
        <v>0</v>
      </c>
      <c r="I46" s="73">
        <f>N46+S46+X46+AC46</f>
        <v>0.20461364000000001</v>
      </c>
      <c r="J46" s="73">
        <f>SUM(K46:N46)</f>
        <v>0.96373094000000004</v>
      </c>
      <c r="K46" s="73">
        <v>0</v>
      </c>
      <c r="L46" s="73">
        <v>0.75911729999999999</v>
      </c>
      <c r="M46" s="73">
        <v>0</v>
      </c>
      <c r="N46" s="73">
        <v>0.20461364000000001</v>
      </c>
      <c r="O46" s="73">
        <f>SUM(P46:S46)</f>
        <v>0</v>
      </c>
      <c r="P46" s="73">
        <v>0</v>
      </c>
      <c r="Q46" s="73">
        <v>0</v>
      </c>
      <c r="R46" s="73">
        <v>0</v>
      </c>
      <c r="S46" s="73">
        <v>0</v>
      </c>
      <c r="T46" s="73">
        <f>SUM(U46:X46)</f>
        <v>0</v>
      </c>
      <c r="U46" s="73">
        <v>0</v>
      </c>
      <c r="V46" s="73">
        <v>0</v>
      </c>
      <c r="W46" s="73">
        <v>0</v>
      </c>
      <c r="X46" s="73">
        <v>0</v>
      </c>
      <c r="Y46" s="73">
        <f>SUM(Z46:AC46)</f>
        <v>0</v>
      </c>
      <c r="Z46" s="73">
        <v>0</v>
      </c>
      <c r="AA46" s="73">
        <v>0</v>
      </c>
      <c r="AB46" s="73">
        <v>0</v>
      </c>
      <c r="AC46" s="73">
        <v>0</v>
      </c>
      <c r="AD46" s="72">
        <v>3.4750000000000001</v>
      </c>
      <c r="AE46" s="51">
        <f>SUM(AF46:AI46)</f>
        <v>0.26156639999999998</v>
      </c>
      <c r="AF46" s="51">
        <f>AK46+AP46+AU46+AZ46</f>
        <v>0</v>
      </c>
      <c r="AG46" s="51">
        <f>AL46+AQ46+AV46+BA46</f>
        <v>0</v>
      </c>
      <c r="AH46" s="51">
        <f>AM46+AR46+AW46+BB46</f>
        <v>0</v>
      </c>
      <c r="AI46" s="51">
        <f>AN46+AS46+AX46+BC46</f>
        <v>0.26156639999999998</v>
      </c>
      <c r="AJ46" s="51">
        <f>SUM(AK46:AN46)</f>
        <v>0.26156639999999998</v>
      </c>
      <c r="AK46" s="73">
        <v>0</v>
      </c>
      <c r="AL46" s="73">
        <v>0</v>
      </c>
      <c r="AM46" s="73">
        <v>0</v>
      </c>
      <c r="AN46" s="73">
        <v>0.26156639999999998</v>
      </c>
      <c r="AO46" s="51">
        <f>SUM(AP46:AS46)</f>
        <v>0</v>
      </c>
      <c r="AP46" s="51">
        <v>0</v>
      </c>
      <c r="AQ46" s="51">
        <v>0</v>
      </c>
      <c r="AR46" s="51">
        <v>0</v>
      </c>
      <c r="AS46" s="51">
        <v>0</v>
      </c>
      <c r="AT46" s="51">
        <f>SUM(AU46:AX46)</f>
        <v>0</v>
      </c>
      <c r="AU46" s="51">
        <v>0</v>
      </c>
      <c r="AV46" s="51">
        <v>0</v>
      </c>
      <c r="AW46" s="51">
        <v>0</v>
      </c>
      <c r="AX46" s="51">
        <v>0</v>
      </c>
      <c r="AY46" s="51">
        <f>SUM(AZ46:BC46)</f>
        <v>0</v>
      </c>
      <c r="AZ46" s="51">
        <v>0</v>
      </c>
      <c r="BA46" s="51">
        <v>0</v>
      </c>
      <c r="BB46" s="73">
        <v>0</v>
      </c>
      <c r="BC46" s="51">
        <v>0</v>
      </c>
      <c r="BD46" s="52"/>
      <c r="BE46" s="52"/>
      <c r="BF46" s="52"/>
      <c r="BG46" s="52"/>
      <c r="BH46" s="52"/>
    </row>
    <row r="47" spans="1:94" s="84" customFormat="1" ht="63" customHeight="1">
      <c r="A47" s="54" t="s">
        <v>59</v>
      </c>
      <c r="B47" s="55" t="s">
        <v>60</v>
      </c>
      <c r="C47" s="69" t="s">
        <v>9</v>
      </c>
      <c r="D47" s="72">
        <v>0</v>
      </c>
      <c r="E47" s="73">
        <f>SUM(F47:I47)</f>
        <v>0</v>
      </c>
      <c r="F47" s="73">
        <f t="shared" ref="F47:I48" si="115">K47+P47+U47+Z47</f>
        <v>0</v>
      </c>
      <c r="G47" s="73">
        <f t="shared" si="115"/>
        <v>0</v>
      </c>
      <c r="H47" s="73">
        <f t="shared" si="115"/>
        <v>0</v>
      </c>
      <c r="I47" s="73">
        <f t="shared" si="115"/>
        <v>0</v>
      </c>
      <c r="J47" s="73">
        <f>SUM(K47:N47)</f>
        <v>0</v>
      </c>
      <c r="K47" s="73">
        <v>0</v>
      </c>
      <c r="L47" s="73">
        <v>0</v>
      </c>
      <c r="M47" s="73">
        <v>0</v>
      </c>
      <c r="N47" s="73">
        <v>0</v>
      </c>
      <c r="O47" s="73">
        <f>SUM(P47:S47)</f>
        <v>0</v>
      </c>
      <c r="P47" s="73">
        <v>0</v>
      </c>
      <c r="Q47" s="73">
        <v>0</v>
      </c>
      <c r="R47" s="73">
        <v>0</v>
      </c>
      <c r="S47" s="73">
        <v>0</v>
      </c>
      <c r="T47" s="73">
        <f>SUM(U47:X47)</f>
        <v>0</v>
      </c>
      <c r="U47" s="73">
        <v>0</v>
      </c>
      <c r="V47" s="73">
        <v>0</v>
      </c>
      <c r="W47" s="73">
        <v>0</v>
      </c>
      <c r="X47" s="73">
        <v>0</v>
      </c>
      <c r="Y47" s="73">
        <f>SUM(Z47:AC47)</f>
        <v>0</v>
      </c>
      <c r="Z47" s="73">
        <v>0</v>
      </c>
      <c r="AA47" s="73">
        <v>0</v>
      </c>
      <c r="AB47" s="73">
        <v>0</v>
      </c>
      <c r="AC47" s="73">
        <v>0</v>
      </c>
      <c r="AD47" s="72">
        <v>0</v>
      </c>
      <c r="AE47" s="51">
        <f>SUM(AF47:AI47)</f>
        <v>0</v>
      </c>
      <c r="AF47" s="73">
        <v>0</v>
      </c>
      <c r="AG47" s="73">
        <v>0</v>
      </c>
      <c r="AH47" s="73">
        <v>0</v>
      </c>
      <c r="AI47" s="73">
        <v>0</v>
      </c>
      <c r="AJ47" s="51">
        <f>SUM(AK47:AN47)</f>
        <v>0</v>
      </c>
      <c r="AK47" s="73">
        <v>0</v>
      </c>
      <c r="AL47" s="73">
        <v>0</v>
      </c>
      <c r="AM47" s="73">
        <v>0</v>
      </c>
      <c r="AN47" s="73">
        <v>0</v>
      </c>
      <c r="AO47" s="73">
        <v>0</v>
      </c>
      <c r="AP47" s="73">
        <v>0</v>
      </c>
      <c r="AQ47" s="73">
        <v>0</v>
      </c>
      <c r="AR47" s="73">
        <v>0</v>
      </c>
      <c r="AS47" s="73">
        <v>0</v>
      </c>
      <c r="AT47" s="51">
        <f>SUM(AU47:AX47)</f>
        <v>0</v>
      </c>
      <c r="AU47" s="73">
        <v>0</v>
      </c>
      <c r="AV47" s="73">
        <v>0</v>
      </c>
      <c r="AW47" s="73">
        <v>0</v>
      </c>
      <c r="AX47" s="73">
        <v>0</v>
      </c>
      <c r="AY47" s="73">
        <v>0</v>
      </c>
      <c r="AZ47" s="73">
        <v>0</v>
      </c>
      <c r="BA47" s="73">
        <v>0</v>
      </c>
      <c r="BB47" s="73">
        <v>0</v>
      </c>
      <c r="BC47" s="73">
        <v>0</v>
      </c>
      <c r="BD47" s="52"/>
      <c r="BE47" s="52"/>
      <c r="BF47" s="52"/>
      <c r="BG47" s="52"/>
      <c r="BH47" s="52"/>
    </row>
    <row r="48" spans="1:94" s="84" customFormat="1" ht="47.25" customHeight="1">
      <c r="A48" s="54" t="s">
        <v>61</v>
      </c>
      <c r="B48" s="55" t="s">
        <v>62</v>
      </c>
      <c r="C48" s="69" t="s">
        <v>9</v>
      </c>
      <c r="D48" s="72">
        <v>0</v>
      </c>
      <c r="E48" s="73">
        <f>SUM(F48:I48)</f>
        <v>0</v>
      </c>
      <c r="F48" s="73">
        <f t="shared" si="115"/>
        <v>0</v>
      </c>
      <c r="G48" s="73">
        <f t="shared" si="115"/>
        <v>0</v>
      </c>
      <c r="H48" s="73">
        <f t="shared" si="115"/>
        <v>0</v>
      </c>
      <c r="I48" s="73">
        <f t="shared" si="115"/>
        <v>0</v>
      </c>
      <c r="J48" s="73">
        <f>SUM(K48:N48)</f>
        <v>0</v>
      </c>
      <c r="K48" s="73">
        <v>0</v>
      </c>
      <c r="L48" s="73">
        <v>0</v>
      </c>
      <c r="M48" s="73">
        <v>0</v>
      </c>
      <c r="N48" s="73">
        <v>0</v>
      </c>
      <c r="O48" s="73">
        <f>SUM(P48:S48)</f>
        <v>0</v>
      </c>
      <c r="P48" s="73">
        <v>0</v>
      </c>
      <c r="Q48" s="73">
        <v>0</v>
      </c>
      <c r="R48" s="73">
        <v>0</v>
      </c>
      <c r="S48" s="73">
        <v>0</v>
      </c>
      <c r="T48" s="73">
        <f>SUM(U48:X48)</f>
        <v>0</v>
      </c>
      <c r="U48" s="73">
        <v>0</v>
      </c>
      <c r="V48" s="73">
        <v>0</v>
      </c>
      <c r="W48" s="73">
        <v>0</v>
      </c>
      <c r="X48" s="73">
        <v>0</v>
      </c>
      <c r="Y48" s="73">
        <f>SUM(Z48:AC48)</f>
        <v>0</v>
      </c>
      <c r="Z48" s="73">
        <v>0</v>
      </c>
      <c r="AA48" s="73">
        <v>0</v>
      </c>
      <c r="AB48" s="73">
        <v>0</v>
      </c>
      <c r="AC48" s="73">
        <v>0</v>
      </c>
      <c r="AD48" s="72">
        <v>0</v>
      </c>
      <c r="AE48" s="51">
        <f>AJ48+AO48+AT48+AY48</f>
        <v>0</v>
      </c>
      <c r="AF48" s="73">
        <f>AK48+AP48+AU48+AZ48</f>
        <v>0</v>
      </c>
      <c r="AG48" s="73">
        <f>AL48+AQ48+AV48+BA48</f>
        <v>0</v>
      </c>
      <c r="AH48" s="73">
        <f>AM48+AR48+AW48+BB48</f>
        <v>0</v>
      </c>
      <c r="AI48" s="73">
        <f>AN48+AS48+AX48+BC48</f>
        <v>0</v>
      </c>
      <c r="AJ48" s="73">
        <v>0</v>
      </c>
      <c r="AK48" s="73">
        <v>0</v>
      </c>
      <c r="AL48" s="73">
        <v>0</v>
      </c>
      <c r="AM48" s="73">
        <v>0</v>
      </c>
      <c r="AN48" s="73">
        <v>0</v>
      </c>
      <c r="AO48" s="73">
        <v>0</v>
      </c>
      <c r="AP48" s="73">
        <v>0</v>
      </c>
      <c r="AQ48" s="73">
        <v>0</v>
      </c>
      <c r="AR48" s="73">
        <v>0</v>
      </c>
      <c r="AS48" s="73">
        <v>0</v>
      </c>
      <c r="AT48" s="51">
        <f>SUM(AU48:AX48)</f>
        <v>0</v>
      </c>
      <c r="AU48" s="73">
        <v>0</v>
      </c>
      <c r="AV48" s="73">
        <v>0</v>
      </c>
      <c r="AW48" s="73">
        <v>0</v>
      </c>
      <c r="AX48" s="73">
        <v>0</v>
      </c>
      <c r="AY48" s="73">
        <v>0</v>
      </c>
      <c r="AZ48" s="73">
        <v>0</v>
      </c>
      <c r="BA48" s="73">
        <v>0</v>
      </c>
      <c r="BB48" s="73">
        <v>0</v>
      </c>
      <c r="BC48" s="73">
        <v>0</v>
      </c>
      <c r="BD48" s="52"/>
      <c r="BE48" s="52"/>
      <c r="BF48" s="52"/>
      <c r="BG48" s="52"/>
      <c r="BH48" s="52"/>
    </row>
    <row r="49" spans="1:60" s="84" customFormat="1" ht="31.5" customHeight="1">
      <c r="A49" s="54" t="s">
        <v>63</v>
      </c>
      <c r="B49" s="55" t="s">
        <v>64</v>
      </c>
      <c r="C49" s="69" t="s">
        <v>9</v>
      </c>
      <c r="D49" s="72">
        <v>0</v>
      </c>
      <c r="E49" s="73">
        <f t="shared" ref="E49:AC49" si="116">SUM(E50:E51)</f>
        <v>0</v>
      </c>
      <c r="F49" s="73">
        <f t="shared" si="116"/>
        <v>0</v>
      </c>
      <c r="G49" s="73">
        <f t="shared" si="116"/>
        <v>0</v>
      </c>
      <c r="H49" s="73">
        <f t="shared" si="116"/>
        <v>0</v>
      </c>
      <c r="I49" s="73">
        <f t="shared" si="116"/>
        <v>0</v>
      </c>
      <c r="J49" s="73">
        <f>SUM(J50:J51)</f>
        <v>0</v>
      </c>
      <c r="K49" s="73">
        <f t="shared" si="116"/>
        <v>0</v>
      </c>
      <c r="L49" s="73">
        <f t="shared" si="116"/>
        <v>0</v>
      </c>
      <c r="M49" s="73">
        <f t="shared" si="116"/>
        <v>0</v>
      </c>
      <c r="N49" s="73">
        <f t="shared" si="116"/>
        <v>0</v>
      </c>
      <c r="O49" s="73">
        <f t="shared" si="116"/>
        <v>0</v>
      </c>
      <c r="P49" s="73">
        <f t="shared" si="116"/>
        <v>0</v>
      </c>
      <c r="Q49" s="73">
        <f t="shared" si="116"/>
        <v>0</v>
      </c>
      <c r="R49" s="73">
        <f t="shared" si="116"/>
        <v>0</v>
      </c>
      <c r="S49" s="73">
        <f t="shared" si="116"/>
        <v>0</v>
      </c>
      <c r="T49" s="73">
        <f t="shared" si="116"/>
        <v>0</v>
      </c>
      <c r="U49" s="73">
        <f t="shared" si="116"/>
        <v>0</v>
      </c>
      <c r="V49" s="73">
        <f t="shared" si="116"/>
        <v>0</v>
      </c>
      <c r="W49" s="73">
        <f t="shared" si="116"/>
        <v>0</v>
      </c>
      <c r="X49" s="73">
        <f t="shared" si="116"/>
        <v>0</v>
      </c>
      <c r="Y49" s="73">
        <f t="shared" si="116"/>
        <v>0</v>
      </c>
      <c r="Z49" s="73">
        <f t="shared" si="116"/>
        <v>0</v>
      </c>
      <c r="AA49" s="73">
        <f t="shared" si="116"/>
        <v>0</v>
      </c>
      <c r="AB49" s="73">
        <f t="shared" si="116"/>
        <v>0</v>
      </c>
      <c r="AC49" s="73">
        <f t="shared" si="116"/>
        <v>0</v>
      </c>
      <c r="AD49" s="72">
        <f>AD50+AD51</f>
        <v>0</v>
      </c>
      <c r="AE49" s="72">
        <f>AE50+AE51</f>
        <v>0</v>
      </c>
      <c r="AF49" s="72">
        <f t="shared" ref="AF49:BC49" si="117">AF50+AF51</f>
        <v>0</v>
      </c>
      <c r="AG49" s="72">
        <f t="shared" si="117"/>
        <v>0</v>
      </c>
      <c r="AH49" s="72">
        <f t="shared" si="117"/>
        <v>0</v>
      </c>
      <c r="AI49" s="72">
        <f t="shared" si="117"/>
        <v>0</v>
      </c>
      <c r="AJ49" s="72">
        <f>AJ50+AJ51</f>
        <v>0</v>
      </c>
      <c r="AK49" s="72">
        <f>AK50+AK51</f>
        <v>0</v>
      </c>
      <c r="AL49" s="72">
        <f>AL50+AL51</f>
        <v>0</v>
      </c>
      <c r="AM49" s="72">
        <f>AM50+AM51</f>
        <v>0</v>
      </c>
      <c r="AN49" s="72">
        <f>AN50+AN51</f>
        <v>0</v>
      </c>
      <c r="AO49" s="72">
        <f t="shared" si="117"/>
        <v>0</v>
      </c>
      <c r="AP49" s="72">
        <f t="shared" si="117"/>
        <v>0</v>
      </c>
      <c r="AQ49" s="72">
        <f t="shared" si="117"/>
        <v>0</v>
      </c>
      <c r="AR49" s="72">
        <f t="shared" si="117"/>
        <v>0</v>
      </c>
      <c r="AS49" s="72">
        <f t="shared" si="117"/>
        <v>0</v>
      </c>
      <c r="AT49" s="72">
        <f t="shared" si="117"/>
        <v>0</v>
      </c>
      <c r="AU49" s="72">
        <f t="shared" si="117"/>
        <v>0</v>
      </c>
      <c r="AV49" s="72">
        <f t="shared" si="117"/>
        <v>0</v>
      </c>
      <c r="AW49" s="72">
        <f t="shared" si="117"/>
        <v>0</v>
      </c>
      <c r="AX49" s="72">
        <f t="shared" si="117"/>
        <v>0</v>
      </c>
      <c r="AY49" s="72">
        <f t="shared" si="117"/>
        <v>0</v>
      </c>
      <c r="AZ49" s="72">
        <f t="shared" si="117"/>
        <v>0</v>
      </c>
      <c r="BA49" s="72">
        <f t="shared" si="117"/>
        <v>0</v>
      </c>
      <c r="BB49" s="72">
        <f t="shared" si="117"/>
        <v>0</v>
      </c>
      <c r="BC49" s="72">
        <f t="shared" si="117"/>
        <v>0</v>
      </c>
      <c r="BD49" s="52"/>
      <c r="BE49" s="52"/>
      <c r="BF49" s="52"/>
      <c r="BG49" s="52"/>
      <c r="BH49" s="52"/>
    </row>
    <row r="50" spans="1:60" s="84" customFormat="1" ht="63" customHeight="1">
      <c r="A50" s="54" t="s">
        <v>65</v>
      </c>
      <c r="B50" s="55" t="s">
        <v>66</v>
      </c>
      <c r="C50" s="69" t="s">
        <v>9</v>
      </c>
      <c r="D50" s="72">
        <v>0</v>
      </c>
      <c r="E50" s="73">
        <v>0</v>
      </c>
      <c r="F50" s="73">
        <v>0</v>
      </c>
      <c r="G50" s="73">
        <v>0</v>
      </c>
      <c r="H50" s="73">
        <v>0</v>
      </c>
      <c r="I50" s="73">
        <v>0</v>
      </c>
      <c r="J50" s="73">
        <v>0</v>
      </c>
      <c r="K50" s="73">
        <v>0</v>
      </c>
      <c r="L50" s="73">
        <v>0</v>
      </c>
      <c r="M50" s="73">
        <v>0</v>
      </c>
      <c r="N50" s="73">
        <v>0</v>
      </c>
      <c r="O50" s="73">
        <v>0</v>
      </c>
      <c r="P50" s="73">
        <v>0</v>
      </c>
      <c r="Q50" s="73">
        <v>0</v>
      </c>
      <c r="R50" s="73">
        <v>0</v>
      </c>
      <c r="S50" s="73">
        <v>0</v>
      </c>
      <c r="T50" s="73">
        <v>0</v>
      </c>
      <c r="U50" s="73">
        <v>0</v>
      </c>
      <c r="V50" s="73">
        <v>0</v>
      </c>
      <c r="W50" s="73">
        <v>0</v>
      </c>
      <c r="X50" s="73">
        <v>0</v>
      </c>
      <c r="Y50" s="73">
        <v>0</v>
      </c>
      <c r="Z50" s="73">
        <v>0</v>
      </c>
      <c r="AA50" s="73">
        <v>0</v>
      </c>
      <c r="AB50" s="73">
        <v>0</v>
      </c>
      <c r="AC50" s="73">
        <v>0</v>
      </c>
      <c r="AD50" s="72">
        <v>0</v>
      </c>
      <c r="AE50" s="51">
        <f>SUM(AF50:AI50)</f>
        <v>0</v>
      </c>
      <c r="AF50" s="73">
        <v>0</v>
      </c>
      <c r="AG50" s="73">
        <v>0</v>
      </c>
      <c r="AH50" s="73">
        <v>0</v>
      </c>
      <c r="AI50" s="73">
        <v>0</v>
      </c>
      <c r="AJ50" s="73">
        <v>0</v>
      </c>
      <c r="AK50" s="73">
        <v>0</v>
      </c>
      <c r="AL50" s="73">
        <v>0</v>
      </c>
      <c r="AM50" s="73">
        <v>0</v>
      </c>
      <c r="AN50" s="73">
        <v>0</v>
      </c>
      <c r="AO50" s="73">
        <v>0</v>
      </c>
      <c r="AP50" s="73">
        <v>0</v>
      </c>
      <c r="AQ50" s="73">
        <v>0</v>
      </c>
      <c r="AR50" s="73">
        <v>0</v>
      </c>
      <c r="AS50" s="73">
        <v>0</v>
      </c>
      <c r="AT50" s="73">
        <v>0</v>
      </c>
      <c r="AU50" s="73">
        <v>0</v>
      </c>
      <c r="AV50" s="73">
        <v>0</v>
      </c>
      <c r="AW50" s="73">
        <v>0</v>
      </c>
      <c r="AX50" s="73">
        <v>0</v>
      </c>
      <c r="AY50" s="73">
        <v>0</v>
      </c>
      <c r="AZ50" s="73">
        <v>0</v>
      </c>
      <c r="BA50" s="73">
        <v>0</v>
      </c>
      <c r="BB50" s="73">
        <v>0</v>
      </c>
      <c r="BC50" s="73">
        <v>0</v>
      </c>
      <c r="BD50" s="52"/>
      <c r="BE50" s="52"/>
      <c r="BF50" s="52"/>
      <c r="BG50" s="52"/>
      <c r="BH50" s="52"/>
    </row>
    <row r="51" spans="1:60" s="84" customFormat="1" ht="47.25" customHeight="1">
      <c r="A51" s="54" t="s">
        <v>67</v>
      </c>
      <c r="B51" s="55" t="s">
        <v>68</v>
      </c>
      <c r="C51" s="69" t="s">
        <v>9</v>
      </c>
      <c r="D51" s="72">
        <v>0</v>
      </c>
      <c r="E51" s="73">
        <v>0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73">
        <v>0</v>
      </c>
      <c r="Z51" s="73">
        <v>0</v>
      </c>
      <c r="AA51" s="73">
        <v>0</v>
      </c>
      <c r="AB51" s="73">
        <v>0</v>
      </c>
      <c r="AC51" s="73">
        <v>0</v>
      </c>
      <c r="AD51" s="72">
        <v>0</v>
      </c>
      <c r="AE51" s="51">
        <f>SUM(AF51:AI51)</f>
        <v>0</v>
      </c>
      <c r="AF51" s="73">
        <v>0</v>
      </c>
      <c r="AG51" s="73">
        <v>0</v>
      </c>
      <c r="AH51" s="73">
        <v>0</v>
      </c>
      <c r="AI51" s="73">
        <v>0</v>
      </c>
      <c r="AJ51" s="73">
        <v>0</v>
      </c>
      <c r="AK51" s="73">
        <v>0</v>
      </c>
      <c r="AL51" s="73">
        <v>0</v>
      </c>
      <c r="AM51" s="73">
        <v>0</v>
      </c>
      <c r="AN51" s="73">
        <v>0</v>
      </c>
      <c r="AO51" s="73">
        <v>0</v>
      </c>
      <c r="AP51" s="73">
        <v>0</v>
      </c>
      <c r="AQ51" s="73">
        <v>0</v>
      </c>
      <c r="AR51" s="73">
        <v>0</v>
      </c>
      <c r="AS51" s="73">
        <v>0</v>
      </c>
      <c r="AT51" s="73">
        <v>0</v>
      </c>
      <c r="AU51" s="73">
        <v>0</v>
      </c>
      <c r="AV51" s="73">
        <v>0</v>
      </c>
      <c r="AW51" s="73">
        <v>0</v>
      </c>
      <c r="AX51" s="73">
        <v>0</v>
      </c>
      <c r="AY51" s="73">
        <v>0</v>
      </c>
      <c r="AZ51" s="73">
        <v>0</v>
      </c>
      <c r="BA51" s="73">
        <v>0</v>
      </c>
      <c r="BB51" s="73">
        <v>0</v>
      </c>
      <c r="BC51" s="73">
        <v>0</v>
      </c>
      <c r="BD51" s="52"/>
      <c r="BE51" s="52"/>
      <c r="BF51" s="52"/>
      <c r="BG51" s="52"/>
      <c r="BH51" s="52"/>
    </row>
    <row r="52" spans="1:60" s="84" customFormat="1" ht="47.25" customHeight="1">
      <c r="A52" s="54" t="s">
        <v>69</v>
      </c>
      <c r="B52" s="55" t="s">
        <v>70</v>
      </c>
      <c r="C52" s="69" t="s">
        <v>9</v>
      </c>
      <c r="D52" s="72">
        <v>0</v>
      </c>
      <c r="E52" s="73">
        <f t="shared" ref="E52:AC52" si="118">SUM(E53,E59)</f>
        <v>0</v>
      </c>
      <c r="F52" s="73">
        <f t="shared" si="118"/>
        <v>0</v>
      </c>
      <c r="G52" s="73">
        <f t="shared" si="118"/>
        <v>0</v>
      </c>
      <c r="H52" s="73">
        <f t="shared" si="118"/>
        <v>0</v>
      </c>
      <c r="I52" s="73">
        <f t="shared" si="118"/>
        <v>0</v>
      </c>
      <c r="J52" s="73">
        <f>SUM(J53,J59)</f>
        <v>0</v>
      </c>
      <c r="K52" s="73">
        <f t="shared" si="118"/>
        <v>0</v>
      </c>
      <c r="L52" s="73">
        <f t="shared" si="118"/>
        <v>0</v>
      </c>
      <c r="M52" s="73">
        <f t="shared" si="118"/>
        <v>0</v>
      </c>
      <c r="N52" s="73">
        <f t="shared" si="118"/>
        <v>0</v>
      </c>
      <c r="O52" s="73">
        <f t="shared" si="118"/>
        <v>0</v>
      </c>
      <c r="P52" s="73">
        <f t="shared" si="118"/>
        <v>0</v>
      </c>
      <c r="Q52" s="73">
        <f t="shared" si="118"/>
        <v>0</v>
      </c>
      <c r="R52" s="73">
        <f t="shared" si="118"/>
        <v>0</v>
      </c>
      <c r="S52" s="73">
        <f t="shared" si="118"/>
        <v>0</v>
      </c>
      <c r="T52" s="73">
        <f t="shared" si="118"/>
        <v>0</v>
      </c>
      <c r="U52" s="73">
        <f t="shared" si="118"/>
        <v>0</v>
      </c>
      <c r="V52" s="73">
        <f t="shared" si="118"/>
        <v>0</v>
      </c>
      <c r="W52" s="73">
        <f t="shared" si="118"/>
        <v>0</v>
      </c>
      <c r="X52" s="73">
        <f t="shared" si="118"/>
        <v>0</v>
      </c>
      <c r="Y52" s="73">
        <f t="shared" si="118"/>
        <v>0</v>
      </c>
      <c r="Z52" s="73">
        <f t="shared" si="118"/>
        <v>0</v>
      </c>
      <c r="AA52" s="73">
        <f t="shared" si="118"/>
        <v>0</v>
      </c>
      <c r="AB52" s="73">
        <f t="shared" si="118"/>
        <v>0</v>
      </c>
      <c r="AC52" s="73">
        <f t="shared" si="118"/>
        <v>0</v>
      </c>
      <c r="AD52" s="72">
        <v>0</v>
      </c>
      <c r="AE52" s="51">
        <f>SUM(AF52:AI52)</f>
        <v>0</v>
      </c>
      <c r="AF52" s="73">
        <f t="shared" ref="AF52:AH52" si="119">SUM(AF53,AF59)</f>
        <v>0</v>
      </c>
      <c r="AG52" s="73">
        <f t="shared" si="119"/>
        <v>0</v>
      </c>
      <c r="AH52" s="73">
        <f t="shared" si="119"/>
        <v>0</v>
      </c>
      <c r="AI52" s="73">
        <v>0</v>
      </c>
      <c r="AJ52" s="73">
        <f>AJ53</f>
        <v>0</v>
      </c>
      <c r="AK52" s="73">
        <f t="shared" ref="AK52:AN52" si="120">AK53</f>
        <v>0</v>
      </c>
      <c r="AL52" s="73">
        <f t="shared" si="120"/>
        <v>0</v>
      </c>
      <c r="AM52" s="73">
        <f t="shared" si="120"/>
        <v>0</v>
      </c>
      <c r="AN52" s="73">
        <f t="shared" si="120"/>
        <v>0</v>
      </c>
      <c r="AO52" s="73">
        <f t="shared" ref="AO52:BC52" si="121">SUM(AO53,AO59)</f>
        <v>0</v>
      </c>
      <c r="AP52" s="73">
        <f t="shared" si="121"/>
        <v>0</v>
      </c>
      <c r="AQ52" s="73">
        <f t="shared" si="121"/>
        <v>0</v>
      </c>
      <c r="AR52" s="73">
        <f t="shared" si="121"/>
        <v>0</v>
      </c>
      <c r="AS52" s="73">
        <f t="shared" si="121"/>
        <v>0</v>
      </c>
      <c r="AT52" s="73">
        <f t="shared" si="121"/>
        <v>0</v>
      </c>
      <c r="AU52" s="73">
        <f t="shared" si="121"/>
        <v>0</v>
      </c>
      <c r="AV52" s="73">
        <f t="shared" si="121"/>
        <v>0</v>
      </c>
      <c r="AW52" s="73">
        <f t="shared" si="121"/>
        <v>0</v>
      </c>
      <c r="AX52" s="73">
        <f t="shared" si="121"/>
        <v>0</v>
      </c>
      <c r="AY52" s="73">
        <f t="shared" si="121"/>
        <v>0</v>
      </c>
      <c r="AZ52" s="73">
        <f t="shared" si="121"/>
        <v>0</v>
      </c>
      <c r="BA52" s="73">
        <f t="shared" si="121"/>
        <v>0</v>
      </c>
      <c r="BB52" s="73">
        <f t="shared" si="121"/>
        <v>0</v>
      </c>
      <c r="BC52" s="73">
        <f t="shared" si="121"/>
        <v>0</v>
      </c>
      <c r="BD52" s="52"/>
      <c r="BE52" s="52"/>
      <c r="BF52" s="52"/>
      <c r="BG52" s="52"/>
      <c r="BH52" s="52"/>
    </row>
    <row r="53" spans="1:60" s="84" customFormat="1" ht="15.75" customHeight="1">
      <c r="A53" s="54" t="s">
        <v>71</v>
      </c>
      <c r="B53" s="58" t="s">
        <v>72</v>
      </c>
      <c r="C53" s="69" t="s">
        <v>9</v>
      </c>
      <c r="D53" s="72">
        <v>0</v>
      </c>
      <c r="E53" s="73">
        <f t="shared" ref="E53:AC53" si="122">E54</f>
        <v>0</v>
      </c>
      <c r="F53" s="73">
        <f t="shared" si="122"/>
        <v>0</v>
      </c>
      <c r="G53" s="73">
        <f t="shared" si="122"/>
        <v>0</v>
      </c>
      <c r="H53" s="73">
        <f t="shared" si="122"/>
        <v>0</v>
      </c>
      <c r="I53" s="73">
        <f t="shared" si="122"/>
        <v>0</v>
      </c>
      <c r="J53" s="73">
        <f t="shared" si="122"/>
        <v>0</v>
      </c>
      <c r="K53" s="73">
        <f t="shared" si="122"/>
        <v>0</v>
      </c>
      <c r="L53" s="73">
        <f t="shared" si="122"/>
        <v>0</v>
      </c>
      <c r="M53" s="73">
        <f t="shared" si="122"/>
        <v>0</v>
      </c>
      <c r="N53" s="73">
        <f t="shared" si="122"/>
        <v>0</v>
      </c>
      <c r="O53" s="73">
        <f t="shared" si="122"/>
        <v>0</v>
      </c>
      <c r="P53" s="73">
        <f t="shared" si="122"/>
        <v>0</v>
      </c>
      <c r="Q53" s="73">
        <f t="shared" si="122"/>
        <v>0</v>
      </c>
      <c r="R53" s="73">
        <f t="shared" si="122"/>
        <v>0</v>
      </c>
      <c r="S53" s="73">
        <f t="shared" si="122"/>
        <v>0</v>
      </c>
      <c r="T53" s="73">
        <f t="shared" si="122"/>
        <v>0</v>
      </c>
      <c r="U53" s="73">
        <f t="shared" si="122"/>
        <v>0</v>
      </c>
      <c r="V53" s="73">
        <f t="shared" si="122"/>
        <v>0</v>
      </c>
      <c r="W53" s="73">
        <f t="shared" si="122"/>
        <v>0</v>
      </c>
      <c r="X53" s="73">
        <f t="shared" si="122"/>
        <v>0</v>
      </c>
      <c r="Y53" s="73">
        <f t="shared" si="122"/>
        <v>0</v>
      </c>
      <c r="Z53" s="73">
        <f t="shared" si="122"/>
        <v>0</v>
      </c>
      <c r="AA53" s="73">
        <f t="shared" si="122"/>
        <v>0</v>
      </c>
      <c r="AB53" s="73">
        <f t="shared" si="122"/>
        <v>0</v>
      </c>
      <c r="AC53" s="73">
        <f t="shared" si="122"/>
        <v>0</v>
      </c>
      <c r="AD53" s="72">
        <v>0</v>
      </c>
      <c r="AE53" s="51">
        <f>SUM(AF53:AI53)</f>
        <v>0</v>
      </c>
      <c r="AF53" s="73">
        <f t="shared" ref="AF53:BC53" si="123">AF54</f>
        <v>0</v>
      </c>
      <c r="AG53" s="73">
        <f t="shared" si="123"/>
        <v>0</v>
      </c>
      <c r="AH53" s="73">
        <f t="shared" si="123"/>
        <v>0</v>
      </c>
      <c r="AI53" s="73">
        <f t="shared" si="123"/>
        <v>0</v>
      </c>
      <c r="AJ53" s="73">
        <f>AJ54</f>
        <v>0</v>
      </c>
      <c r="AK53" s="73">
        <f t="shared" si="123"/>
        <v>0</v>
      </c>
      <c r="AL53" s="73">
        <f t="shared" si="123"/>
        <v>0</v>
      </c>
      <c r="AM53" s="73">
        <f t="shared" si="123"/>
        <v>0</v>
      </c>
      <c r="AN53" s="73">
        <f t="shared" si="123"/>
        <v>0</v>
      </c>
      <c r="AO53" s="73">
        <f t="shared" si="123"/>
        <v>0</v>
      </c>
      <c r="AP53" s="73">
        <f t="shared" si="123"/>
        <v>0</v>
      </c>
      <c r="AQ53" s="73">
        <f t="shared" si="123"/>
        <v>0</v>
      </c>
      <c r="AR53" s="73">
        <f t="shared" si="123"/>
        <v>0</v>
      </c>
      <c r="AS53" s="73">
        <f t="shared" si="123"/>
        <v>0</v>
      </c>
      <c r="AT53" s="73">
        <f t="shared" si="123"/>
        <v>0</v>
      </c>
      <c r="AU53" s="73">
        <f t="shared" si="123"/>
        <v>0</v>
      </c>
      <c r="AV53" s="73">
        <f t="shared" si="123"/>
        <v>0</v>
      </c>
      <c r="AW53" s="73">
        <f t="shared" si="123"/>
        <v>0</v>
      </c>
      <c r="AX53" s="73">
        <f t="shared" si="123"/>
        <v>0</v>
      </c>
      <c r="AY53" s="73">
        <f t="shared" si="123"/>
        <v>0</v>
      </c>
      <c r="AZ53" s="73">
        <f t="shared" si="123"/>
        <v>0</v>
      </c>
      <c r="BA53" s="73">
        <f t="shared" si="123"/>
        <v>0</v>
      </c>
      <c r="BB53" s="73">
        <f t="shared" si="123"/>
        <v>0</v>
      </c>
      <c r="BC53" s="73">
        <f t="shared" si="123"/>
        <v>0</v>
      </c>
      <c r="BD53" s="52"/>
      <c r="BE53" s="52"/>
      <c r="BF53" s="52"/>
      <c r="BG53" s="52"/>
      <c r="BH53" s="52"/>
    </row>
    <row r="54" spans="1:60" s="84" customFormat="1" ht="94.5" customHeight="1">
      <c r="A54" s="54" t="s">
        <v>71</v>
      </c>
      <c r="B54" s="55" t="s">
        <v>73</v>
      </c>
      <c r="C54" s="69" t="s">
        <v>9</v>
      </c>
      <c r="D54" s="72">
        <v>0</v>
      </c>
      <c r="E54" s="73">
        <v>0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  <c r="O54" s="73">
        <v>0</v>
      </c>
      <c r="P54" s="73">
        <v>0</v>
      </c>
      <c r="Q54" s="73">
        <v>0</v>
      </c>
      <c r="R54" s="73">
        <v>0</v>
      </c>
      <c r="S54" s="73">
        <v>0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3">
        <v>0</v>
      </c>
      <c r="Z54" s="73">
        <v>0</v>
      </c>
      <c r="AA54" s="73">
        <v>0</v>
      </c>
      <c r="AB54" s="73">
        <v>0</v>
      </c>
      <c r="AC54" s="73">
        <v>0</v>
      </c>
      <c r="AD54" s="72">
        <v>0</v>
      </c>
      <c r="AE54" s="73">
        <v>0</v>
      </c>
      <c r="AF54" s="73">
        <v>0</v>
      </c>
      <c r="AG54" s="73">
        <v>0</v>
      </c>
      <c r="AH54" s="73">
        <v>0</v>
      </c>
      <c r="AI54" s="73">
        <v>0</v>
      </c>
      <c r="AJ54" s="73">
        <v>0</v>
      </c>
      <c r="AK54" s="73">
        <v>0</v>
      </c>
      <c r="AL54" s="73">
        <v>0</v>
      </c>
      <c r="AM54" s="73">
        <v>0</v>
      </c>
      <c r="AN54" s="73">
        <v>0</v>
      </c>
      <c r="AO54" s="73">
        <v>0</v>
      </c>
      <c r="AP54" s="73">
        <v>0</v>
      </c>
      <c r="AQ54" s="73">
        <v>0</v>
      </c>
      <c r="AR54" s="73">
        <v>0</v>
      </c>
      <c r="AS54" s="73">
        <v>0</v>
      </c>
      <c r="AT54" s="73">
        <v>0</v>
      </c>
      <c r="AU54" s="73">
        <v>0</v>
      </c>
      <c r="AV54" s="73">
        <v>0</v>
      </c>
      <c r="AW54" s="73">
        <v>0</v>
      </c>
      <c r="AX54" s="73">
        <v>0</v>
      </c>
      <c r="AY54" s="73">
        <v>0</v>
      </c>
      <c r="AZ54" s="73">
        <v>0</v>
      </c>
      <c r="BA54" s="73">
        <v>0</v>
      </c>
      <c r="BB54" s="73">
        <v>0</v>
      </c>
      <c r="BC54" s="73">
        <v>0</v>
      </c>
      <c r="BD54" s="52"/>
      <c r="BE54" s="52"/>
      <c r="BF54" s="52"/>
      <c r="BG54" s="52"/>
      <c r="BH54" s="52"/>
    </row>
    <row r="55" spans="1:60" s="84" customFormat="1" ht="94.5" customHeight="1">
      <c r="A55" s="54" t="s">
        <v>71</v>
      </c>
      <c r="B55" s="55" t="s">
        <v>74</v>
      </c>
      <c r="C55" s="69" t="s">
        <v>9</v>
      </c>
      <c r="D55" s="72">
        <v>0</v>
      </c>
      <c r="E55" s="73">
        <v>0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  <c r="K55" s="73">
        <v>0</v>
      </c>
      <c r="L55" s="73">
        <v>0</v>
      </c>
      <c r="M55" s="73">
        <v>0</v>
      </c>
      <c r="N55" s="73">
        <v>0</v>
      </c>
      <c r="O55" s="73">
        <v>0</v>
      </c>
      <c r="P55" s="73">
        <v>0</v>
      </c>
      <c r="Q55" s="73">
        <v>0</v>
      </c>
      <c r="R55" s="73">
        <v>0</v>
      </c>
      <c r="S55" s="73">
        <v>0</v>
      </c>
      <c r="T55" s="73">
        <v>0</v>
      </c>
      <c r="U55" s="73">
        <v>0</v>
      </c>
      <c r="V55" s="73">
        <v>0</v>
      </c>
      <c r="W55" s="73">
        <v>0</v>
      </c>
      <c r="X55" s="73">
        <v>0</v>
      </c>
      <c r="Y55" s="73">
        <v>0</v>
      </c>
      <c r="Z55" s="73">
        <v>0</v>
      </c>
      <c r="AA55" s="73">
        <v>0</v>
      </c>
      <c r="AB55" s="73">
        <v>0</v>
      </c>
      <c r="AC55" s="73">
        <v>0</v>
      </c>
      <c r="AD55" s="72">
        <v>0</v>
      </c>
      <c r="AE55" s="73">
        <v>0</v>
      </c>
      <c r="AF55" s="73">
        <v>0</v>
      </c>
      <c r="AG55" s="73">
        <v>0</v>
      </c>
      <c r="AH55" s="73">
        <v>0</v>
      </c>
      <c r="AI55" s="73">
        <v>0</v>
      </c>
      <c r="AJ55" s="73">
        <v>0</v>
      </c>
      <c r="AK55" s="73">
        <v>0</v>
      </c>
      <c r="AL55" s="73">
        <v>0</v>
      </c>
      <c r="AM55" s="73">
        <v>0</v>
      </c>
      <c r="AN55" s="73">
        <v>0</v>
      </c>
      <c r="AO55" s="73">
        <v>0</v>
      </c>
      <c r="AP55" s="73">
        <v>0</v>
      </c>
      <c r="AQ55" s="73">
        <v>0</v>
      </c>
      <c r="AR55" s="73">
        <v>0</v>
      </c>
      <c r="AS55" s="73">
        <v>0</v>
      </c>
      <c r="AT55" s="73">
        <v>0</v>
      </c>
      <c r="AU55" s="73">
        <v>0</v>
      </c>
      <c r="AV55" s="73">
        <v>0</v>
      </c>
      <c r="AW55" s="73">
        <v>0</v>
      </c>
      <c r="AX55" s="73">
        <v>0</v>
      </c>
      <c r="AY55" s="73">
        <v>0</v>
      </c>
      <c r="AZ55" s="73">
        <v>0</v>
      </c>
      <c r="BA55" s="73">
        <v>0</v>
      </c>
      <c r="BB55" s="73">
        <v>0</v>
      </c>
      <c r="BC55" s="73">
        <v>0</v>
      </c>
      <c r="BD55" s="52"/>
      <c r="BE55" s="52"/>
      <c r="BF55" s="52"/>
      <c r="BG55" s="52"/>
      <c r="BH55" s="52"/>
    </row>
    <row r="56" spans="1:60" s="84" customFormat="1" ht="94.5" customHeight="1">
      <c r="A56" s="54" t="s">
        <v>71</v>
      </c>
      <c r="B56" s="55" t="s">
        <v>75</v>
      </c>
      <c r="C56" s="69" t="s">
        <v>9</v>
      </c>
      <c r="D56" s="72">
        <v>0</v>
      </c>
      <c r="E56" s="73">
        <v>0</v>
      </c>
      <c r="F56" s="73">
        <v>0</v>
      </c>
      <c r="G56" s="73">
        <v>0</v>
      </c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  <c r="O56" s="73">
        <v>0</v>
      </c>
      <c r="P56" s="73">
        <v>0</v>
      </c>
      <c r="Q56" s="73">
        <v>0</v>
      </c>
      <c r="R56" s="73">
        <v>0</v>
      </c>
      <c r="S56" s="73">
        <v>0</v>
      </c>
      <c r="T56" s="73">
        <v>0</v>
      </c>
      <c r="U56" s="73">
        <v>0</v>
      </c>
      <c r="V56" s="73">
        <v>0</v>
      </c>
      <c r="W56" s="73">
        <v>0</v>
      </c>
      <c r="X56" s="73">
        <v>0</v>
      </c>
      <c r="Y56" s="73">
        <v>0</v>
      </c>
      <c r="Z56" s="73">
        <v>0</v>
      </c>
      <c r="AA56" s="73">
        <v>0</v>
      </c>
      <c r="AB56" s="73">
        <v>0</v>
      </c>
      <c r="AC56" s="73">
        <v>0</v>
      </c>
      <c r="AD56" s="72">
        <v>0</v>
      </c>
      <c r="AE56" s="73">
        <v>0</v>
      </c>
      <c r="AF56" s="73">
        <v>0</v>
      </c>
      <c r="AG56" s="73">
        <v>0</v>
      </c>
      <c r="AH56" s="73">
        <v>0</v>
      </c>
      <c r="AI56" s="73">
        <v>0</v>
      </c>
      <c r="AJ56" s="73">
        <v>0</v>
      </c>
      <c r="AK56" s="73">
        <v>0</v>
      </c>
      <c r="AL56" s="73">
        <v>0</v>
      </c>
      <c r="AM56" s="73">
        <v>0</v>
      </c>
      <c r="AN56" s="73">
        <v>0</v>
      </c>
      <c r="AO56" s="73">
        <v>0</v>
      </c>
      <c r="AP56" s="73">
        <v>0</v>
      </c>
      <c r="AQ56" s="73">
        <v>0</v>
      </c>
      <c r="AR56" s="73">
        <v>0</v>
      </c>
      <c r="AS56" s="73">
        <v>0</v>
      </c>
      <c r="AT56" s="73">
        <v>0</v>
      </c>
      <c r="AU56" s="73">
        <v>0</v>
      </c>
      <c r="AV56" s="73">
        <v>0</v>
      </c>
      <c r="AW56" s="73">
        <v>0</v>
      </c>
      <c r="AX56" s="73">
        <v>0</v>
      </c>
      <c r="AY56" s="73">
        <v>0</v>
      </c>
      <c r="AZ56" s="73">
        <v>0</v>
      </c>
      <c r="BA56" s="73">
        <v>0</v>
      </c>
      <c r="BB56" s="73">
        <v>0</v>
      </c>
      <c r="BC56" s="73">
        <v>0</v>
      </c>
      <c r="BD56" s="52"/>
      <c r="BE56" s="52"/>
      <c r="BF56" s="52"/>
      <c r="BG56" s="52"/>
      <c r="BH56" s="52"/>
    </row>
    <row r="57" spans="1:60" s="84" customFormat="1" ht="31.5" customHeight="1">
      <c r="A57" s="54" t="s">
        <v>76</v>
      </c>
      <c r="B57" s="58" t="s">
        <v>77</v>
      </c>
      <c r="C57" s="69" t="s">
        <v>9</v>
      </c>
      <c r="D57" s="72">
        <v>0</v>
      </c>
      <c r="E57" s="73">
        <f t="shared" ref="E57:AC57" si="124">SUM(E58:E60)</f>
        <v>0</v>
      </c>
      <c r="F57" s="73">
        <f t="shared" si="124"/>
        <v>0</v>
      </c>
      <c r="G57" s="73">
        <f t="shared" si="124"/>
        <v>0</v>
      </c>
      <c r="H57" s="73">
        <f t="shared" si="124"/>
        <v>0</v>
      </c>
      <c r="I57" s="73">
        <f t="shared" si="124"/>
        <v>0</v>
      </c>
      <c r="J57" s="73">
        <f t="shared" si="124"/>
        <v>0</v>
      </c>
      <c r="K57" s="73">
        <f t="shared" si="124"/>
        <v>0</v>
      </c>
      <c r="L57" s="73">
        <f t="shared" si="124"/>
        <v>0</v>
      </c>
      <c r="M57" s="73">
        <f t="shared" si="124"/>
        <v>0</v>
      </c>
      <c r="N57" s="73">
        <f t="shared" si="124"/>
        <v>0</v>
      </c>
      <c r="O57" s="73">
        <f t="shared" si="124"/>
        <v>0</v>
      </c>
      <c r="P57" s="73">
        <f t="shared" si="124"/>
        <v>0</v>
      </c>
      <c r="Q57" s="73">
        <f t="shared" si="124"/>
        <v>0</v>
      </c>
      <c r="R57" s="73">
        <f t="shared" si="124"/>
        <v>0</v>
      </c>
      <c r="S57" s="73">
        <f t="shared" si="124"/>
        <v>0</v>
      </c>
      <c r="T57" s="73">
        <f t="shared" si="124"/>
        <v>0</v>
      </c>
      <c r="U57" s="73">
        <f t="shared" si="124"/>
        <v>0</v>
      </c>
      <c r="V57" s="73">
        <f t="shared" si="124"/>
        <v>0</v>
      </c>
      <c r="W57" s="73">
        <f t="shared" si="124"/>
        <v>0</v>
      </c>
      <c r="X57" s="73">
        <f t="shared" si="124"/>
        <v>0</v>
      </c>
      <c r="Y57" s="73">
        <f t="shared" si="124"/>
        <v>0</v>
      </c>
      <c r="Z57" s="73">
        <f t="shared" si="124"/>
        <v>0</v>
      </c>
      <c r="AA57" s="73">
        <f t="shared" si="124"/>
        <v>0</v>
      </c>
      <c r="AB57" s="73">
        <f t="shared" si="124"/>
        <v>0</v>
      </c>
      <c r="AC57" s="73">
        <f t="shared" si="124"/>
        <v>0</v>
      </c>
      <c r="AD57" s="72">
        <v>0</v>
      </c>
      <c r="AE57" s="73">
        <f>SUM(AE58:AE60)</f>
        <v>0</v>
      </c>
      <c r="AF57" s="73">
        <f t="shared" ref="AF57:BC57" si="125">SUM(AF58:AF60)</f>
        <v>0</v>
      </c>
      <c r="AG57" s="73">
        <f t="shared" si="125"/>
        <v>0</v>
      </c>
      <c r="AH57" s="73">
        <f t="shared" si="125"/>
        <v>0</v>
      </c>
      <c r="AI57" s="73">
        <f t="shared" si="125"/>
        <v>0</v>
      </c>
      <c r="AJ57" s="73">
        <f t="shared" si="125"/>
        <v>0</v>
      </c>
      <c r="AK57" s="73">
        <f t="shared" si="125"/>
        <v>0</v>
      </c>
      <c r="AL57" s="73">
        <f t="shared" ref="AL57:AN57" si="126">SUM(AL58:AL60)</f>
        <v>0</v>
      </c>
      <c r="AM57" s="73">
        <f t="shared" si="126"/>
        <v>0</v>
      </c>
      <c r="AN57" s="73">
        <f t="shared" si="126"/>
        <v>0</v>
      </c>
      <c r="AO57" s="73">
        <f t="shared" si="125"/>
        <v>0</v>
      </c>
      <c r="AP57" s="73">
        <f t="shared" si="125"/>
        <v>0</v>
      </c>
      <c r="AQ57" s="73">
        <f t="shared" si="125"/>
        <v>0</v>
      </c>
      <c r="AR57" s="73">
        <f t="shared" si="125"/>
        <v>0</v>
      </c>
      <c r="AS57" s="73">
        <f t="shared" si="125"/>
        <v>0</v>
      </c>
      <c r="AT57" s="73">
        <f t="shared" si="125"/>
        <v>0</v>
      </c>
      <c r="AU57" s="73">
        <f t="shared" si="125"/>
        <v>0</v>
      </c>
      <c r="AV57" s="73">
        <f t="shared" si="125"/>
        <v>0</v>
      </c>
      <c r="AW57" s="73">
        <f t="shared" si="125"/>
        <v>0</v>
      </c>
      <c r="AX57" s="73">
        <f t="shared" si="125"/>
        <v>0</v>
      </c>
      <c r="AY57" s="73">
        <f t="shared" si="125"/>
        <v>0</v>
      </c>
      <c r="AZ57" s="73">
        <f t="shared" si="125"/>
        <v>0</v>
      </c>
      <c r="BA57" s="73">
        <f t="shared" si="125"/>
        <v>0</v>
      </c>
      <c r="BB57" s="73">
        <f t="shared" si="125"/>
        <v>0</v>
      </c>
      <c r="BC57" s="73">
        <f t="shared" si="125"/>
        <v>0</v>
      </c>
      <c r="BD57" s="52"/>
      <c r="BE57" s="52"/>
      <c r="BF57" s="52"/>
      <c r="BG57" s="52"/>
      <c r="BH57" s="52"/>
    </row>
    <row r="58" spans="1:60" s="84" customFormat="1" ht="94.5" customHeight="1">
      <c r="A58" s="54" t="s">
        <v>76</v>
      </c>
      <c r="B58" s="55" t="s">
        <v>73</v>
      </c>
      <c r="C58" s="69" t="s">
        <v>9</v>
      </c>
      <c r="D58" s="72">
        <v>0</v>
      </c>
      <c r="E58" s="73">
        <v>0</v>
      </c>
      <c r="F58" s="73">
        <v>0</v>
      </c>
      <c r="G58" s="73">
        <v>0</v>
      </c>
      <c r="H58" s="73">
        <v>0</v>
      </c>
      <c r="I58" s="73">
        <v>0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  <c r="O58" s="73">
        <v>0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3">
        <v>0</v>
      </c>
      <c r="X58" s="73">
        <v>0</v>
      </c>
      <c r="Y58" s="73">
        <v>0</v>
      </c>
      <c r="Z58" s="73">
        <v>0</v>
      </c>
      <c r="AA58" s="73">
        <v>0</v>
      </c>
      <c r="AB58" s="73">
        <v>0</v>
      </c>
      <c r="AC58" s="73">
        <v>0</v>
      </c>
      <c r="AD58" s="72">
        <v>0</v>
      </c>
      <c r="AE58" s="73">
        <v>0</v>
      </c>
      <c r="AF58" s="73">
        <v>0</v>
      </c>
      <c r="AG58" s="73">
        <v>0</v>
      </c>
      <c r="AH58" s="73">
        <v>0</v>
      </c>
      <c r="AI58" s="73">
        <v>0</v>
      </c>
      <c r="AJ58" s="73">
        <v>0</v>
      </c>
      <c r="AK58" s="73">
        <v>0</v>
      </c>
      <c r="AL58" s="73">
        <v>0</v>
      </c>
      <c r="AM58" s="73">
        <v>0</v>
      </c>
      <c r="AN58" s="73">
        <v>0</v>
      </c>
      <c r="AO58" s="73">
        <v>0</v>
      </c>
      <c r="AP58" s="73">
        <v>0</v>
      </c>
      <c r="AQ58" s="73">
        <v>0</v>
      </c>
      <c r="AR58" s="73">
        <v>0</v>
      </c>
      <c r="AS58" s="73">
        <v>0</v>
      </c>
      <c r="AT58" s="73">
        <v>0</v>
      </c>
      <c r="AU58" s="73">
        <v>0</v>
      </c>
      <c r="AV58" s="73">
        <v>0</v>
      </c>
      <c r="AW58" s="73">
        <v>0</v>
      </c>
      <c r="AX58" s="73">
        <v>0</v>
      </c>
      <c r="AY58" s="73">
        <v>0</v>
      </c>
      <c r="AZ58" s="73">
        <v>0</v>
      </c>
      <c r="BA58" s="73">
        <v>0</v>
      </c>
      <c r="BB58" s="73">
        <v>0</v>
      </c>
      <c r="BC58" s="73">
        <v>0</v>
      </c>
      <c r="BD58" s="52"/>
      <c r="BE58" s="52"/>
      <c r="BF58" s="52"/>
      <c r="BG58" s="52"/>
      <c r="BH58" s="52"/>
    </row>
    <row r="59" spans="1:60" s="84" customFormat="1" ht="94.5" customHeight="1">
      <c r="A59" s="54" t="s">
        <v>76</v>
      </c>
      <c r="B59" s="55" t="s">
        <v>74</v>
      </c>
      <c r="C59" s="69" t="s">
        <v>9</v>
      </c>
      <c r="D59" s="72">
        <v>0</v>
      </c>
      <c r="E59" s="73">
        <v>0</v>
      </c>
      <c r="F59" s="73">
        <v>0</v>
      </c>
      <c r="G59" s="73">
        <v>0</v>
      </c>
      <c r="H59" s="73">
        <v>0</v>
      </c>
      <c r="I59" s="73">
        <v>0</v>
      </c>
      <c r="J59" s="73">
        <v>0</v>
      </c>
      <c r="K59" s="73">
        <v>0</v>
      </c>
      <c r="L59" s="73">
        <v>0</v>
      </c>
      <c r="M59" s="73">
        <v>0</v>
      </c>
      <c r="N59" s="73"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2">
        <v>0</v>
      </c>
      <c r="AE59" s="73">
        <v>0</v>
      </c>
      <c r="AF59" s="73">
        <v>0</v>
      </c>
      <c r="AG59" s="73">
        <v>0</v>
      </c>
      <c r="AH59" s="73">
        <v>0</v>
      </c>
      <c r="AI59" s="73">
        <v>0</v>
      </c>
      <c r="AJ59" s="73">
        <v>0</v>
      </c>
      <c r="AK59" s="73">
        <v>0</v>
      </c>
      <c r="AL59" s="73">
        <v>0</v>
      </c>
      <c r="AM59" s="73">
        <v>0</v>
      </c>
      <c r="AN59" s="73">
        <v>0</v>
      </c>
      <c r="AO59" s="73">
        <v>0</v>
      </c>
      <c r="AP59" s="73">
        <v>0</v>
      </c>
      <c r="AQ59" s="73">
        <v>0</v>
      </c>
      <c r="AR59" s="73">
        <v>0</v>
      </c>
      <c r="AS59" s="73">
        <v>0</v>
      </c>
      <c r="AT59" s="73">
        <v>0</v>
      </c>
      <c r="AU59" s="73">
        <v>0</v>
      </c>
      <c r="AV59" s="73">
        <v>0</v>
      </c>
      <c r="AW59" s="73">
        <v>0</v>
      </c>
      <c r="AX59" s="73">
        <v>0</v>
      </c>
      <c r="AY59" s="73">
        <v>0</v>
      </c>
      <c r="AZ59" s="73">
        <v>0</v>
      </c>
      <c r="BA59" s="73">
        <v>0</v>
      </c>
      <c r="BB59" s="73">
        <v>0</v>
      </c>
      <c r="BC59" s="73">
        <v>0</v>
      </c>
      <c r="BD59" s="52"/>
      <c r="BE59" s="52"/>
      <c r="BF59" s="52"/>
      <c r="BG59" s="52"/>
      <c r="BH59" s="52"/>
    </row>
    <row r="60" spans="1:60" s="84" customFormat="1" ht="94.5" customHeight="1">
      <c r="A60" s="54" t="s">
        <v>76</v>
      </c>
      <c r="B60" s="55" t="s">
        <v>75</v>
      </c>
      <c r="C60" s="69" t="s">
        <v>9</v>
      </c>
      <c r="D60" s="72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>
        <v>0</v>
      </c>
      <c r="N60" s="73">
        <v>0</v>
      </c>
      <c r="O60" s="73">
        <v>0</v>
      </c>
      <c r="P60" s="73">
        <v>0</v>
      </c>
      <c r="Q60" s="73">
        <v>0</v>
      </c>
      <c r="R60" s="73">
        <v>0</v>
      </c>
      <c r="S60" s="73">
        <v>0</v>
      </c>
      <c r="T60" s="73">
        <v>0</v>
      </c>
      <c r="U60" s="73">
        <v>0</v>
      </c>
      <c r="V60" s="73">
        <v>0</v>
      </c>
      <c r="W60" s="73">
        <v>0</v>
      </c>
      <c r="X60" s="73">
        <v>0</v>
      </c>
      <c r="Y60" s="73">
        <v>0</v>
      </c>
      <c r="Z60" s="73">
        <v>0</v>
      </c>
      <c r="AA60" s="73">
        <v>0</v>
      </c>
      <c r="AB60" s="73">
        <v>0</v>
      </c>
      <c r="AC60" s="73">
        <v>0</v>
      </c>
      <c r="AD60" s="72">
        <v>0</v>
      </c>
      <c r="AE60" s="73">
        <v>0</v>
      </c>
      <c r="AF60" s="73">
        <v>0</v>
      </c>
      <c r="AG60" s="73">
        <v>0</v>
      </c>
      <c r="AH60" s="73">
        <v>0</v>
      </c>
      <c r="AI60" s="73">
        <v>0</v>
      </c>
      <c r="AJ60" s="73">
        <v>0</v>
      </c>
      <c r="AK60" s="73">
        <v>0</v>
      </c>
      <c r="AL60" s="73">
        <v>0</v>
      </c>
      <c r="AM60" s="73">
        <v>0</v>
      </c>
      <c r="AN60" s="73">
        <v>0</v>
      </c>
      <c r="AO60" s="73">
        <v>0</v>
      </c>
      <c r="AP60" s="73">
        <v>0</v>
      </c>
      <c r="AQ60" s="73">
        <v>0</v>
      </c>
      <c r="AR60" s="73">
        <v>0</v>
      </c>
      <c r="AS60" s="73">
        <v>0</v>
      </c>
      <c r="AT60" s="73">
        <v>0</v>
      </c>
      <c r="AU60" s="73">
        <v>0</v>
      </c>
      <c r="AV60" s="73">
        <v>0</v>
      </c>
      <c r="AW60" s="73">
        <v>0</v>
      </c>
      <c r="AX60" s="73">
        <v>0</v>
      </c>
      <c r="AY60" s="73">
        <v>0</v>
      </c>
      <c r="AZ60" s="73">
        <v>0</v>
      </c>
      <c r="BA60" s="73">
        <v>0</v>
      </c>
      <c r="BB60" s="73">
        <v>0</v>
      </c>
      <c r="BC60" s="73">
        <v>0</v>
      </c>
      <c r="BD60" s="52"/>
      <c r="BE60" s="52"/>
      <c r="BF60" s="52"/>
      <c r="BG60" s="52"/>
      <c r="BH60" s="52"/>
    </row>
    <row r="61" spans="1:60" s="84" customFormat="1" ht="78.75" customHeight="1">
      <c r="A61" s="54" t="s">
        <v>78</v>
      </c>
      <c r="B61" s="55" t="s">
        <v>79</v>
      </c>
      <c r="C61" s="69" t="s">
        <v>9</v>
      </c>
      <c r="D61" s="72">
        <v>0</v>
      </c>
      <c r="E61" s="73">
        <f t="shared" ref="E61:AC61" si="127">SUM(E62:E63)</f>
        <v>0</v>
      </c>
      <c r="F61" s="73">
        <f t="shared" si="127"/>
        <v>0</v>
      </c>
      <c r="G61" s="73">
        <f t="shared" si="127"/>
        <v>0</v>
      </c>
      <c r="H61" s="73">
        <f t="shared" si="127"/>
        <v>0</v>
      </c>
      <c r="I61" s="73">
        <f t="shared" si="127"/>
        <v>0</v>
      </c>
      <c r="J61" s="73">
        <f t="shared" si="127"/>
        <v>0</v>
      </c>
      <c r="K61" s="73">
        <f t="shared" si="127"/>
        <v>0</v>
      </c>
      <c r="L61" s="73">
        <f t="shared" si="127"/>
        <v>0</v>
      </c>
      <c r="M61" s="73">
        <f t="shared" si="127"/>
        <v>0</v>
      </c>
      <c r="N61" s="73">
        <f t="shared" si="127"/>
        <v>0</v>
      </c>
      <c r="O61" s="73">
        <f t="shared" si="127"/>
        <v>0</v>
      </c>
      <c r="P61" s="73">
        <f t="shared" si="127"/>
        <v>0</v>
      </c>
      <c r="Q61" s="73">
        <f t="shared" si="127"/>
        <v>0</v>
      </c>
      <c r="R61" s="73">
        <f t="shared" si="127"/>
        <v>0</v>
      </c>
      <c r="S61" s="73">
        <f t="shared" si="127"/>
        <v>0</v>
      </c>
      <c r="T61" s="73">
        <f t="shared" si="127"/>
        <v>0</v>
      </c>
      <c r="U61" s="73">
        <f t="shared" si="127"/>
        <v>0</v>
      </c>
      <c r="V61" s="73">
        <f t="shared" si="127"/>
        <v>0</v>
      </c>
      <c r="W61" s="73">
        <f t="shared" si="127"/>
        <v>0</v>
      </c>
      <c r="X61" s="73">
        <f t="shared" si="127"/>
        <v>0</v>
      </c>
      <c r="Y61" s="73">
        <f t="shared" si="127"/>
        <v>0</v>
      </c>
      <c r="Z61" s="73">
        <f t="shared" si="127"/>
        <v>0</v>
      </c>
      <c r="AA61" s="73">
        <f t="shared" si="127"/>
        <v>0</v>
      </c>
      <c r="AB61" s="73">
        <f t="shared" si="127"/>
        <v>0</v>
      </c>
      <c r="AC61" s="73">
        <f t="shared" si="127"/>
        <v>0</v>
      </c>
      <c r="AD61" s="72">
        <v>0</v>
      </c>
      <c r="AE61" s="73">
        <f>SUM(AE62:AE63)</f>
        <v>0</v>
      </c>
      <c r="AF61" s="73">
        <f t="shared" ref="AF61:BC61" si="128">SUM(AF62:AF63)</f>
        <v>0</v>
      </c>
      <c r="AG61" s="73">
        <f t="shared" si="128"/>
        <v>0</v>
      </c>
      <c r="AH61" s="73">
        <f t="shared" si="128"/>
        <v>0</v>
      </c>
      <c r="AI61" s="73">
        <f t="shared" si="128"/>
        <v>0</v>
      </c>
      <c r="AJ61" s="73">
        <f t="shared" si="128"/>
        <v>0</v>
      </c>
      <c r="AK61" s="73">
        <f t="shared" si="128"/>
        <v>0</v>
      </c>
      <c r="AL61" s="73">
        <f t="shared" ref="AL61:AN61" si="129">SUM(AL62:AL63)</f>
        <v>0</v>
      </c>
      <c r="AM61" s="73">
        <f t="shared" si="129"/>
        <v>0</v>
      </c>
      <c r="AN61" s="73">
        <f t="shared" si="129"/>
        <v>0</v>
      </c>
      <c r="AO61" s="73">
        <f t="shared" si="128"/>
        <v>0</v>
      </c>
      <c r="AP61" s="73">
        <f t="shared" si="128"/>
        <v>0</v>
      </c>
      <c r="AQ61" s="73">
        <f t="shared" si="128"/>
        <v>0</v>
      </c>
      <c r="AR61" s="73">
        <f t="shared" si="128"/>
        <v>0</v>
      </c>
      <c r="AS61" s="73">
        <f t="shared" si="128"/>
        <v>0</v>
      </c>
      <c r="AT61" s="73">
        <f t="shared" si="128"/>
        <v>0</v>
      </c>
      <c r="AU61" s="73">
        <f t="shared" si="128"/>
        <v>0</v>
      </c>
      <c r="AV61" s="73">
        <f t="shared" si="128"/>
        <v>0</v>
      </c>
      <c r="AW61" s="73">
        <f t="shared" si="128"/>
        <v>0</v>
      </c>
      <c r="AX61" s="73">
        <f t="shared" si="128"/>
        <v>0</v>
      </c>
      <c r="AY61" s="73">
        <f t="shared" si="128"/>
        <v>0</v>
      </c>
      <c r="AZ61" s="73">
        <f t="shared" si="128"/>
        <v>0</v>
      </c>
      <c r="BA61" s="73">
        <f t="shared" si="128"/>
        <v>0</v>
      </c>
      <c r="BB61" s="73">
        <f t="shared" si="128"/>
        <v>0</v>
      </c>
      <c r="BC61" s="73">
        <f t="shared" si="128"/>
        <v>0</v>
      </c>
      <c r="BD61" s="52"/>
      <c r="BE61" s="52"/>
      <c r="BF61" s="52"/>
      <c r="BG61" s="52"/>
      <c r="BH61" s="52"/>
    </row>
    <row r="62" spans="1:60" s="84" customFormat="1" ht="78.75" customHeight="1">
      <c r="A62" s="54" t="s">
        <v>80</v>
      </c>
      <c r="B62" s="55" t="s">
        <v>81</v>
      </c>
      <c r="C62" s="69" t="s">
        <v>9</v>
      </c>
      <c r="D62" s="72">
        <v>0</v>
      </c>
      <c r="E62" s="73">
        <v>0</v>
      </c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>
        <v>0</v>
      </c>
      <c r="N62" s="73">
        <v>0</v>
      </c>
      <c r="O62" s="73"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2">
        <v>0</v>
      </c>
      <c r="AE62" s="73">
        <v>0</v>
      </c>
      <c r="AF62" s="73">
        <v>0</v>
      </c>
      <c r="AG62" s="73">
        <v>0</v>
      </c>
      <c r="AH62" s="73">
        <v>0</v>
      </c>
      <c r="AI62" s="73">
        <v>0</v>
      </c>
      <c r="AJ62" s="73">
        <v>0</v>
      </c>
      <c r="AK62" s="73">
        <v>0</v>
      </c>
      <c r="AL62" s="73">
        <v>0</v>
      </c>
      <c r="AM62" s="73">
        <v>0</v>
      </c>
      <c r="AN62" s="73">
        <v>0</v>
      </c>
      <c r="AO62" s="73">
        <v>0</v>
      </c>
      <c r="AP62" s="73">
        <v>0</v>
      </c>
      <c r="AQ62" s="73">
        <v>0</v>
      </c>
      <c r="AR62" s="73">
        <v>0</v>
      </c>
      <c r="AS62" s="73">
        <v>0</v>
      </c>
      <c r="AT62" s="73">
        <v>0</v>
      </c>
      <c r="AU62" s="73">
        <v>0</v>
      </c>
      <c r="AV62" s="73">
        <v>0</v>
      </c>
      <c r="AW62" s="73">
        <v>0</v>
      </c>
      <c r="AX62" s="73">
        <v>0</v>
      </c>
      <c r="AY62" s="73">
        <v>0</v>
      </c>
      <c r="AZ62" s="73">
        <v>0</v>
      </c>
      <c r="BA62" s="73">
        <v>0</v>
      </c>
      <c r="BB62" s="73">
        <v>0</v>
      </c>
      <c r="BC62" s="73">
        <v>0</v>
      </c>
      <c r="BD62" s="52"/>
      <c r="BE62" s="52"/>
      <c r="BF62" s="52"/>
      <c r="BG62" s="52"/>
      <c r="BH62" s="52"/>
    </row>
    <row r="63" spans="1:60" s="84" customFormat="1" ht="103.5" customHeight="1">
      <c r="A63" s="54" t="s">
        <v>82</v>
      </c>
      <c r="B63" s="55" t="s">
        <v>83</v>
      </c>
      <c r="C63" s="69" t="s">
        <v>9</v>
      </c>
      <c r="D63" s="72">
        <v>0</v>
      </c>
      <c r="E63" s="73">
        <v>0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2">
        <v>0</v>
      </c>
      <c r="AE63" s="73">
        <v>0</v>
      </c>
      <c r="AF63" s="73">
        <v>0</v>
      </c>
      <c r="AG63" s="73">
        <v>0</v>
      </c>
      <c r="AH63" s="73">
        <v>0</v>
      </c>
      <c r="AI63" s="73">
        <v>0</v>
      </c>
      <c r="AJ63" s="73">
        <v>0</v>
      </c>
      <c r="AK63" s="73">
        <v>0</v>
      </c>
      <c r="AL63" s="73">
        <v>0</v>
      </c>
      <c r="AM63" s="73">
        <v>0</v>
      </c>
      <c r="AN63" s="73">
        <v>0</v>
      </c>
      <c r="AO63" s="73">
        <v>0</v>
      </c>
      <c r="AP63" s="73">
        <v>0</v>
      </c>
      <c r="AQ63" s="73">
        <v>0</v>
      </c>
      <c r="AR63" s="73">
        <v>0</v>
      </c>
      <c r="AS63" s="73">
        <v>0</v>
      </c>
      <c r="AT63" s="73">
        <v>0</v>
      </c>
      <c r="AU63" s="73">
        <v>0</v>
      </c>
      <c r="AV63" s="73">
        <v>0</v>
      </c>
      <c r="AW63" s="73">
        <v>0</v>
      </c>
      <c r="AX63" s="73">
        <v>0</v>
      </c>
      <c r="AY63" s="73">
        <v>0</v>
      </c>
      <c r="AZ63" s="73">
        <v>0</v>
      </c>
      <c r="BA63" s="73">
        <v>0</v>
      </c>
      <c r="BB63" s="73">
        <v>0</v>
      </c>
      <c r="BC63" s="73">
        <v>0</v>
      </c>
      <c r="BD63" s="52"/>
      <c r="BE63" s="52"/>
      <c r="BF63" s="52"/>
      <c r="BG63" s="52"/>
      <c r="BH63" s="52"/>
    </row>
    <row r="64" spans="1:60" s="84" customFormat="1" ht="51.75" customHeight="1">
      <c r="A64" s="54" t="s">
        <v>84</v>
      </c>
      <c r="B64" s="55" t="s">
        <v>85</v>
      </c>
      <c r="C64" s="69" t="s">
        <v>9</v>
      </c>
      <c r="D64" s="72">
        <f>D65+D69+D73+D75</f>
        <v>115.28816006</v>
      </c>
      <c r="E64" s="72">
        <f t="shared" ref="E64:AX64" si="130">E65+E69+E73+E75</f>
        <v>5.2454721099999997</v>
      </c>
      <c r="F64" s="72">
        <f t="shared" si="130"/>
        <v>0</v>
      </c>
      <c r="G64" s="72">
        <f t="shared" si="130"/>
        <v>0</v>
      </c>
      <c r="H64" s="72">
        <f t="shared" si="130"/>
        <v>0</v>
      </c>
      <c r="I64" s="72">
        <f t="shared" si="130"/>
        <v>5.2454721099999997</v>
      </c>
      <c r="J64" s="72">
        <f t="shared" si="130"/>
        <v>5.2454721099999997</v>
      </c>
      <c r="K64" s="72">
        <f t="shared" si="130"/>
        <v>0</v>
      </c>
      <c r="L64" s="72">
        <f t="shared" si="130"/>
        <v>0</v>
      </c>
      <c r="M64" s="72">
        <f t="shared" si="130"/>
        <v>0</v>
      </c>
      <c r="N64" s="72">
        <f t="shared" si="130"/>
        <v>5.2454721099999997</v>
      </c>
      <c r="O64" s="72">
        <f t="shared" si="130"/>
        <v>0</v>
      </c>
      <c r="P64" s="72">
        <f t="shared" si="130"/>
        <v>0</v>
      </c>
      <c r="Q64" s="72">
        <f t="shared" si="130"/>
        <v>0</v>
      </c>
      <c r="R64" s="72">
        <f t="shared" si="130"/>
        <v>0</v>
      </c>
      <c r="S64" s="72">
        <f t="shared" si="130"/>
        <v>0</v>
      </c>
      <c r="T64" s="72">
        <f t="shared" si="130"/>
        <v>0</v>
      </c>
      <c r="U64" s="72">
        <f t="shared" si="130"/>
        <v>0</v>
      </c>
      <c r="V64" s="72">
        <f t="shared" si="130"/>
        <v>0</v>
      </c>
      <c r="W64" s="72">
        <f t="shared" si="130"/>
        <v>0</v>
      </c>
      <c r="X64" s="72">
        <f t="shared" si="130"/>
        <v>0</v>
      </c>
      <c r="Y64" s="72">
        <f t="shared" si="130"/>
        <v>0</v>
      </c>
      <c r="Z64" s="72">
        <f t="shared" si="130"/>
        <v>0</v>
      </c>
      <c r="AA64" s="72">
        <f t="shared" si="130"/>
        <v>0</v>
      </c>
      <c r="AB64" s="72">
        <f t="shared" si="130"/>
        <v>0</v>
      </c>
      <c r="AC64" s="72">
        <f t="shared" si="130"/>
        <v>0</v>
      </c>
      <c r="AD64" s="72">
        <f>AD65+AD69+AD73+AD75</f>
        <v>96.073583380000002</v>
      </c>
      <c r="AE64" s="72">
        <f>AE65+AE69+AE73+AE75</f>
        <v>5.8084931900000001</v>
      </c>
      <c r="AF64" s="72">
        <f t="shared" si="130"/>
        <v>0</v>
      </c>
      <c r="AG64" s="72">
        <f t="shared" si="130"/>
        <v>0</v>
      </c>
      <c r="AH64" s="72">
        <f t="shared" si="130"/>
        <v>0.56302107999999995</v>
      </c>
      <c r="AI64" s="72">
        <f t="shared" si="130"/>
        <v>5.2454721099999997</v>
      </c>
      <c r="AJ64" s="72">
        <f>AJ65+AJ69+AJ73+AJ75</f>
        <v>5.8084931900000001</v>
      </c>
      <c r="AK64" s="72">
        <f t="shared" si="130"/>
        <v>0</v>
      </c>
      <c r="AL64" s="72">
        <f t="shared" si="130"/>
        <v>0</v>
      </c>
      <c r="AM64" s="72">
        <f t="shared" si="130"/>
        <v>0.56302107999999995</v>
      </c>
      <c r="AN64" s="72">
        <f t="shared" si="130"/>
        <v>5.2454721099999997</v>
      </c>
      <c r="AO64" s="72">
        <f t="shared" si="130"/>
        <v>0</v>
      </c>
      <c r="AP64" s="72">
        <f t="shared" si="130"/>
        <v>0</v>
      </c>
      <c r="AQ64" s="72">
        <f t="shared" si="130"/>
        <v>0</v>
      </c>
      <c r="AR64" s="72">
        <f t="shared" si="130"/>
        <v>0</v>
      </c>
      <c r="AS64" s="72">
        <f t="shared" si="130"/>
        <v>0</v>
      </c>
      <c r="AT64" s="72">
        <f t="shared" si="130"/>
        <v>0</v>
      </c>
      <c r="AU64" s="72">
        <f t="shared" si="130"/>
        <v>0</v>
      </c>
      <c r="AV64" s="72">
        <f t="shared" si="130"/>
        <v>0</v>
      </c>
      <c r="AW64" s="72">
        <f t="shared" si="130"/>
        <v>0</v>
      </c>
      <c r="AX64" s="72">
        <f t="shared" si="130"/>
        <v>0</v>
      </c>
      <c r="AY64" s="72">
        <f>AY65+AY69+AY73+AY75</f>
        <v>0</v>
      </c>
      <c r="AZ64" s="72">
        <f>AZ65+AZ69+AZ73+AZ75</f>
        <v>0</v>
      </c>
      <c r="BA64" s="72">
        <f t="shared" ref="BA64:BC64" si="131">BA65+BA69+BA73+BA75</f>
        <v>0</v>
      </c>
      <c r="BB64" s="72">
        <f t="shared" si="131"/>
        <v>0</v>
      </c>
      <c r="BC64" s="72">
        <f t="shared" si="131"/>
        <v>0</v>
      </c>
      <c r="BD64" s="52"/>
      <c r="BE64" s="52"/>
      <c r="BF64" s="52"/>
      <c r="BG64" s="52"/>
      <c r="BH64" s="52"/>
    </row>
    <row r="65" spans="1:60" s="84" customFormat="1" ht="63" customHeight="1">
      <c r="A65" s="54" t="s">
        <v>86</v>
      </c>
      <c r="B65" s="55" t="s">
        <v>87</v>
      </c>
      <c r="C65" s="69" t="s">
        <v>9</v>
      </c>
      <c r="D65" s="72">
        <f>D66+D67</f>
        <v>6.0730000000000004</v>
      </c>
      <c r="E65" s="72">
        <f t="shared" ref="E65:BB65" si="132">E66+E67</f>
        <v>0</v>
      </c>
      <c r="F65" s="72">
        <f t="shared" si="132"/>
        <v>0</v>
      </c>
      <c r="G65" s="72">
        <f t="shared" si="132"/>
        <v>0</v>
      </c>
      <c r="H65" s="72">
        <f t="shared" si="132"/>
        <v>0</v>
      </c>
      <c r="I65" s="72">
        <f t="shared" si="132"/>
        <v>0</v>
      </c>
      <c r="J65" s="72">
        <f t="shared" si="132"/>
        <v>0</v>
      </c>
      <c r="K65" s="72">
        <f t="shared" si="132"/>
        <v>0</v>
      </c>
      <c r="L65" s="72">
        <f t="shared" si="132"/>
        <v>0</v>
      </c>
      <c r="M65" s="72">
        <f t="shared" si="132"/>
        <v>0</v>
      </c>
      <c r="N65" s="72">
        <f t="shared" si="132"/>
        <v>0</v>
      </c>
      <c r="O65" s="72">
        <f t="shared" si="132"/>
        <v>0</v>
      </c>
      <c r="P65" s="72">
        <f t="shared" si="132"/>
        <v>0</v>
      </c>
      <c r="Q65" s="72">
        <f t="shared" si="132"/>
        <v>0</v>
      </c>
      <c r="R65" s="72">
        <f t="shared" si="132"/>
        <v>0</v>
      </c>
      <c r="S65" s="72">
        <f t="shared" si="132"/>
        <v>0</v>
      </c>
      <c r="T65" s="72">
        <f t="shared" si="132"/>
        <v>0</v>
      </c>
      <c r="U65" s="72">
        <f t="shared" si="132"/>
        <v>0</v>
      </c>
      <c r="V65" s="72">
        <f t="shared" si="132"/>
        <v>0</v>
      </c>
      <c r="W65" s="72">
        <f t="shared" si="132"/>
        <v>0</v>
      </c>
      <c r="X65" s="72">
        <f t="shared" si="132"/>
        <v>0</v>
      </c>
      <c r="Y65" s="72">
        <f t="shared" si="132"/>
        <v>0</v>
      </c>
      <c r="Z65" s="72">
        <f t="shared" si="132"/>
        <v>0</v>
      </c>
      <c r="AA65" s="72">
        <f t="shared" si="132"/>
        <v>0</v>
      </c>
      <c r="AB65" s="72">
        <f t="shared" si="132"/>
        <v>0</v>
      </c>
      <c r="AC65" s="72">
        <f t="shared" si="132"/>
        <v>0</v>
      </c>
      <c r="AD65" s="72">
        <f t="shared" si="132"/>
        <v>5.0609500000000001</v>
      </c>
      <c r="AE65" s="72">
        <f>AE66+AE67</f>
        <v>0</v>
      </c>
      <c r="AF65" s="72">
        <f t="shared" si="132"/>
        <v>0</v>
      </c>
      <c r="AG65" s="72">
        <f t="shared" si="132"/>
        <v>0</v>
      </c>
      <c r="AH65" s="72">
        <f t="shared" si="132"/>
        <v>0</v>
      </c>
      <c r="AI65" s="72">
        <f t="shared" si="132"/>
        <v>0</v>
      </c>
      <c r="AJ65" s="72">
        <f>AJ66+AJ67</f>
        <v>0</v>
      </c>
      <c r="AK65" s="72">
        <f t="shared" si="132"/>
        <v>0</v>
      </c>
      <c r="AL65" s="72">
        <f t="shared" si="132"/>
        <v>0</v>
      </c>
      <c r="AM65" s="72">
        <f t="shared" si="132"/>
        <v>0</v>
      </c>
      <c r="AN65" s="72">
        <f t="shared" si="132"/>
        <v>0</v>
      </c>
      <c r="AO65" s="72">
        <f t="shared" si="132"/>
        <v>0</v>
      </c>
      <c r="AP65" s="72">
        <f t="shared" si="132"/>
        <v>0</v>
      </c>
      <c r="AQ65" s="72">
        <f t="shared" si="132"/>
        <v>0</v>
      </c>
      <c r="AR65" s="72">
        <f t="shared" si="132"/>
        <v>0</v>
      </c>
      <c r="AS65" s="72">
        <f t="shared" si="132"/>
        <v>0</v>
      </c>
      <c r="AT65" s="72">
        <f t="shared" si="132"/>
        <v>0</v>
      </c>
      <c r="AU65" s="72">
        <f t="shared" si="132"/>
        <v>0</v>
      </c>
      <c r="AV65" s="72">
        <f t="shared" si="132"/>
        <v>0</v>
      </c>
      <c r="AW65" s="72">
        <f t="shared" si="132"/>
        <v>0</v>
      </c>
      <c r="AX65" s="72">
        <f t="shared" si="132"/>
        <v>0</v>
      </c>
      <c r="AY65" s="72">
        <f t="shared" si="132"/>
        <v>0</v>
      </c>
      <c r="AZ65" s="72">
        <f t="shared" si="132"/>
        <v>0</v>
      </c>
      <c r="BA65" s="72">
        <f t="shared" si="132"/>
        <v>0</v>
      </c>
      <c r="BB65" s="72">
        <f t="shared" si="132"/>
        <v>0</v>
      </c>
      <c r="BC65" s="72">
        <f>BC66+BC67</f>
        <v>0</v>
      </c>
      <c r="BD65" s="52"/>
      <c r="BE65" s="52"/>
      <c r="BF65" s="52"/>
      <c r="BG65" s="52"/>
      <c r="BH65" s="52"/>
    </row>
    <row r="66" spans="1:60" s="84" customFormat="1" ht="31.5" customHeight="1">
      <c r="A66" s="54" t="s">
        <v>88</v>
      </c>
      <c r="B66" s="55" t="s">
        <v>89</v>
      </c>
      <c r="C66" s="69" t="s">
        <v>9</v>
      </c>
      <c r="D66" s="72">
        <v>0</v>
      </c>
      <c r="E66" s="73">
        <v>0</v>
      </c>
      <c r="F66" s="73">
        <v>0</v>
      </c>
      <c r="G66" s="73">
        <v>0</v>
      </c>
      <c r="H66" s="73">
        <v>0</v>
      </c>
      <c r="I66" s="73">
        <v>0</v>
      </c>
      <c r="J66" s="73">
        <v>0</v>
      </c>
      <c r="K66" s="73">
        <v>0</v>
      </c>
      <c r="L66" s="73">
        <v>0</v>
      </c>
      <c r="M66" s="73">
        <v>0</v>
      </c>
      <c r="N66" s="73">
        <v>0</v>
      </c>
      <c r="O66" s="73">
        <v>0</v>
      </c>
      <c r="P66" s="73">
        <v>0</v>
      </c>
      <c r="Q66" s="73">
        <v>0</v>
      </c>
      <c r="R66" s="73">
        <v>0</v>
      </c>
      <c r="S66" s="73">
        <v>0</v>
      </c>
      <c r="T66" s="73">
        <v>0</v>
      </c>
      <c r="U66" s="73">
        <v>0</v>
      </c>
      <c r="V66" s="73">
        <v>0</v>
      </c>
      <c r="W66" s="73">
        <v>0</v>
      </c>
      <c r="X66" s="73">
        <v>0</v>
      </c>
      <c r="Y66" s="73">
        <v>0</v>
      </c>
      <c r="Z66" s="73">
        <v>0</v>
      </c>
      <c r="AA66" s="73">
        <v>0</v>
      </c>
      <c r="AB66" s="73">
        <v>0</v>
      </c>
      <c r="AC66" s="73">
        <v>0</v>
      </c>
      <c r="AD66" s="72">
        <v>0</v>
      </c>
      <c r="AE66" s="73">
        <v>0</v>
      </c>
      <c r="AF66" s="73">
        <v>0</v>
      </c>
      <c r="AG66" s="73">
        <v>0</v>
      </c>
      <c r="AH66" s="73">
        <v>0</v>
      </c>
      <c r="AI66" s="73">
        <v>0</v>
      </c>
      <c r="AJ66" s="73">
        <v>0</v>
      </c>
      <c r="AK66" s="73">
        <v>0</v>
      </c>
      <c r="AL66" s="73">
        <v>0</v>
      </c>
      <c r="AM66" s="73">
        <v>0</v>
      </c>
      <c r="AN66" s="73">
        <v>0</v>
      </c>
      <c r="AO66" s="73">
        <v>0</v>
      </c>
      <c r="AP66" s="73">
        <v>0</v>
      </c>
      <c r="AQ66" s="73">
        <v>0</v>
      </c>
      <c r="AR66" s="73">
        <v>0</v>
      </c>
      <c r="AS66" s="73">
        <v>0</v>
      </c>
      <c r="AT66" s="73">
        <v>0</v>
      </c>
      <c r="AU66" s="73">
        <v>0</v>
      </c>
      <c r="AV66" s="73">
        <v>0</v>
      </c>
      <c r="AW66" s="73">
        <v>0</v>
      </c>
      <c r="AX66" s="73">
        <v>0</v>
      </c>
      <c r="AY66" s="73">
        <v>0</v>
      </c>
      <c r="AZ66" s="73">
        <v>0</v>
      </c>
      <c r="BA66" s="73">
        <v>0</v>
      </c>
      <c r="BB66" s="73">
        <v>0</v>
      </c>
      <c r="BC66" s="73">
        <v>0</v>
      </c>
      <c r="BD66" s="52"/>
      <c r="BE66" s="52"/>
      <c r="BF66" s="52"/>
      <c r="BG66" s="52"/>
      <c r="BH66" s="52"/>
    </row>
    <row r="67" spans="1:60" s="84" customFormat="1" ht="69" customHeight="1">
      <c r="A67" s="54" t="s">
        <v>90</v>
      </c>
      <c r="B67" s="55" t="s">
        <v>91</v>
      </c>
      <c r="C67" s="69" t="s">
        <v>9</v>
      </c>
      <c r="D67" s="73">
        <f>SUM(D68)</f>
        <v>6.0730000000000004</v>
      </c>
      <c r="E67" s="73">
        <f>SUM(E68)</f>
        <v>0</v>
      </c>
      <c r="F67" s="73">
        <f t="shared" ref="F67:BC67" si="133">SUM(F68)</f>
        <v>0</v>
      </c>
      <c r="G67" s="73">
        <f t="shared" si="133"/>
        <v>0</v>
      </c>
      <c r="H67" s="73">
        <f t="shared" si="133"/>
        <v>0</v>
      </c>
      <c r="I67" s="73">
        <f t="shared" si="133"/>
        <v>0</v>
      </c>
      <c r="J67" s="73">
        <f t="shared" si="133"/>
        <v>0</v>
      </c>
      <c r="K67" s="73">
        <f t="shared" si="133"/>
        <v>0</v>
      </c>
      <c r="L67" s="73">
        <f t="shared" si="133"/>
        <v>0</v>
      </c>
      <c r="M67" s="73">
        <f t="shared" si="133"/>
        <v>0</v>
      </c>
      <c r="N67" s="73">
        <f t="shared" si="133"/>
        <v>0</v>
      </c>
      <c r="O67" s="73">
        <f t="shared" si="133"/>
        <v>0</v>
      </c>
      <c r="P67" s="73">
        <f t="shared" si="133"/>
        <v>0</v>
      </c>
      <c r="Q67" s="73">
        <f t="shared" si="133"/>
        <v>0</v>
      </c>
      <c r="R67" s="73">
        <f t="shared" si="133"/>
        <v>0</v>
      </c>
      <c r="S67" s="73">
        <f t="shared" si="133"/>
        <v>0</v>
      </c>
      <c r="T67" s="73">
        <f t="shared" si="133"/>
        <v>0</v>
      </c>
      <c r="U67" s="73">
        <f t="shared" si="133"/>
        <v>0</v>
      </c>
      <c r="V67" s="73">
        <f t="shared" si="133"/>
        <v>0</v>
      </c>
      <c r="W67" s="73">
        <f t="shared" si="133"/>
        <v>0</v>
      </c>
      <c r="X67" s="73">
        <f t="shared" si="133"/>
        <v>0</v>
      </c>
      <c r="Y67" s="73">
        <f t="shared" si="133"/>
        <v>0</v>
      </c>
      <c r="Z67" s="73">
        <f t="shared" si="133"/>
        <v>0</v>
      </c>
      <c r="AA67" s="73">
        <f t="shared" si="133"/>
        <v>0</v>
      </c>
      <c r="AB67" s="73">
        <f t="shared" si="133"/>
        <v>0</v>
      </c>
      <c r="AC67" s="73">
        <f t="shared" si="133"/>
        <v>0</v>
      </c>
      <c r="AD67" s="73">
        <f t="shared" ref="AD67:AJ67" si="134">SUM(AD68)</f>
        <v>5.0609500000000001</v>
      </c>
      <c r="AE67" s="73">
        <f t="shared" si="134"/>
        <v>0</v>
      </c>
      <c r="AF67" s="73">
        <f t="shared" si="134"/>
        <v>0</v>
      </c>
      <c r="AG67" s="73">
        <f t="shared" si="134"/>
        <v>0</v>
      </c>
      <c r="AH67" s="73">
        <f t="shared" si="134"/>
        <v>0</v>
      </c>
      <c r="AI67" s="73">
        <f t="shared" si="134"/>
        <v>0</v>
      </c>
      <c r="AJ67" s="73">
        <f t="shared" si="134"/>
        <v>0</v>
      </c>
      <c r="AK67" s="73">
        <f t="shared" si="133"/>
        <v>0</v>
      </c>
      <c r="AL67" s="73">
        <f t="shared" si="133"/>
        <v>0</v>
      </c>
      <c r="AM67" s="73">
        <f t="shared" si="133"/>
        <v>0</v>
      </c>
      <c r="AN67" s="73">
        <f t="shared" si="133"/>
        <v>0</v>
      </c>
      <c r="AO67" s="73">
        <f t="shared" si="133"/>
        <v>0</v>
      </c>
      <c r="AP67" s="73">
        <f t="shared" si="133"/>
        <v>0</v>
      </c>
      <c r="AQ67" s="73">
        <f t="shared" si="133"/>
        <v>0</v>
      </c>
      <c r="AR67" s="73">
        <f t="shared" si="133"/>
        <v>0</v>
      </c>
      <c r="AS67" s="73">
        <f t="shared" si="133"/>
        <v>0</v>
      </c>
      <c r="AT67" s="73">
        <f t="shared" si="133"/>
        <v>0</v>
      </c>
      <c r="AU67" s="73">
        <f t="shared" si="133"/>
        <v>0</v>
      </c>
      <c r="AV67" s="73">
        <f t="shared" si="133"/>
        <v>0</v>
      </c>
      <c r="AW67" s="73">
        <f t="shared" si="133"/>
        <v>0</v>
      </c>
      <c r="AX67" s="73">
        <f t="shared" si="133"/>
        <v>0</v>
      </c>
      <c r="AY67" s="73">
        <f t="shared" si="133"/>
        <v>0</v>
      </c>
      <c r="AZ67" s="73">
        <f t="shared" si="133"/>
        <v>0</v>
      </c>
      <c r="BA67" s="73">
        <f t="shared" si="133"/>
        <v>0</v>
      </c>
      <c r="BB67" s="73">
        <f t="shared" si="133"/>
        <v>0</v>
      </c>
      <c r="BC67" s="73">
        <f t="shared" si="133"/>
        <v>0</v>
      </c>
      <c r="BD67" s="52"/>
      <c r="BE67" s="52"/>
      <c r="BF67" s="52"/>
      <c r="BG67" s="52"/>
      <c r="BH67" s="52"/>
    </row>
    <row r="68" spans="1:60" s="66" customFormat="1" ht="104.25" customHeight="1">
      <c r="A68" s="95" t="s">
        <v>90</v>
      </c>
      <c r="B68" s="82" t="s">
        <v>330</v>
      </c>
      <c r="C68" s="70" t="s">
        <v>331</v>
      </c>
      <c r="D68" s="85">
        <v>6.0730000000000004</v>
      </c>
      <c r="E68" s="67">
        <f>SUM(F68:I68)</f>
        <v>0</v>
      </c>
      <c r="F68" s="67">
        <f t="shared" ref="F68:I68" si="135">K68+P68+U68+Z68</f>
        <v>0</v>
      </c>
      <c r="G68" s="67">
        <f t="shared" si="135"/>
        <v>0</v>
      </c>
      <c r="H68" s="67">
        <f t="shared" si="135"/>
        <v>0</v>
      </c>
      <c r="I68" s="67">
        <f t="shared" si="135"/>
        <v>0</v>
      </c>
      <c r="J68" s="67">
        <f>SUM(K68:N68)</f>
        <v>0</v>
      </c>
      <c r="K68" s="67">
        <v>0</v>
      </c>
      <c r="L68" s="67">
        <v>0</v>
      </c>
      <c r="M68" s="67">
        <v>0</v>
      </c>
      <c r="N68" s="67">
        <v>0</v>
      </c>
      <c r="O68" s="67">
        <f>SUM(P68:S68)</f>
        <v>0</v>
      </c>
      <c r="P68" s="67">
        <v>0</v>
      </c>
      <c r="Q68" s="67">
        <v>0</v>
      </c>
      <c r="R68" s="67">
        <v>0</v>
      </c>
      <c r="S68" s="67">
        <v>0</v>
      </c>
      <c r="T68" s="67">
        <f>SUM(U68:X68)</f>
        <v>0</v>
      </c>
      <c r="U68" s="67">
        <v>0</v>
      </c>
      <c r="V68" s="67">
        <v>0</v>
      </c>
      <c r="W68" s="67">
        <v>0</v>
      </c>
      <c r="X68" s="67">
        <v>0</v>
      </c>
      <c r="Y68" s="67">
        <f>SUM(Z68:AC68)</f>
        <v>0</v>
      </c>
      <c r="Z68" s="67">
        <v>0</v>
      </c>
      <c r="AA68" s="67">
        <v>0</v>
      </c>
      <c r="AB68" s="67">
        <v>0</v>
      </c>
      <c r="AC68" s="67">
        <v>0</v>
      </c>
      <c r="AD68" s="85">
        <v>5.0609500000000001</v>
      </c>
      <c r="AE68" s="26">
        <f>SUM(AF68:AI68)</f>
        <v>0</v>
      </c>
      <c r="AF68" s="26">
        <f>AK68+AP68+AU68+AZ68</f>
        <v>0</v>
      </c>
      <c r="AG68" s="26">
        <v>0</v>
      </c>
      <c r="AH68" s="26">
        <v>0</v>
      </c>
      <c r="AI68" s="26">
        <f>AN68+AS68+AX68+BC68</f>
        <v>0</v>
      </c>
      <c r="AJ68" s="26">
        <f>SUM(AK68:AN68)</f>
        <v>0</v>
      </c>
      <c r="AK68" s="67">
        <v>0</v>
      </c>
      <c r="AL68" s="67">
        <v>0</v>
      </c>
      <c r="AM68" s="67">
        <v>0</v>
      </c>
      <c r="AN68" s="67">
        <v>0</v>
      </c>
      <c r="AO68" s="26">
        <f>SUM(AP68:AS68)</f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f>SUM(AU68:AX68)</f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f>SUM(AZ68:BC68)</f>
        <v>0</v>
      </c>
      <c r="AZ68" s="26">
        <v>0</v>
      </c>
      <c r="BA68" s="26">
        <v>0</v>
      </c>
      <c r="BB68" s="67">
        <v>0</v>
      </c>
      <c r="BC68" s="26">
        <v>0</v>
      </c>
      <c r="BD68" s="27"/>
      <c r="BE68" s="27"/>
      <c r="BF68" s="27"/>
      <c r="BG68" s="27"/>
      <c r="BH68" s="27"/>
    </row>
    <row r="69" spans="1:60" s="84" customFormat="1" ht="77.25" customHeight="1">
      <c r="A69" s="54" t="s">
        <v>92</v>
      </c>
      <c r="B69" s="55" t="s">
        <v>93</v>
      </c>
      <c r="C69" s="69" t="s">
        <v>9</v>
      </c>
      <c r="D69" s="73">
        <f>SUM(D70,D72)</f>
        <v>0</v>
      </c>
      <c r="E69" s="73">
        <f t="shared" ref="E69:BC69" si="136">SUM(E70,E72)</f>
        <v>5.1635484299999996</v>
      </c>
      <c r="F69" s="73">
        <f t="shared" si="136"/>
        <v>0</v>
      </c>
      <c r="G69" s="73">
        <f t="shared" si="136"/>
        <v>0</v>
      </c>
      <c r="H69" s="73">
        <f t="shared" si="136"/>
        <v>0</v>
      </c>
      <c r="I69" s="73">
        <f t="shared" si="136"/>
        <v>5.1635484299999996</v>
      </c>
      <c r="J69" s="73">
        <f t="shared" si="136"/>
        <v>5.1635484299999996</v>
      </c>
      <c r="K69" s="73">
        <f t="shared" si="136"/>
        <v>0</v>
      </c>
      <c r="L69" s="73">
        <f t="shared" si="136"/>
        <v>0</v>
      </c>
      <c r="M69" s="73">
        <f t="shared" si="136"/>
        <v>0</v>
      </c>
      <c r="N69" s="73">
        <f t="shared" si="136"/>
        <v>5.1635484299999996</v>
      </c>
      <c r="O69" s="73">
        <f t="shared" si="136"/>
        <v>0</v>
      </c>
      <c r="P69" s="73">
        <f t="shared" si="136"/>
        <v>0</v>
      </c>
      <c r="Q69" s="73">
        <f t="shared" si="136"/>
        <v>0</v>
      </c>
      <c r="R69" s="73">
        <f t="shared" si="136"/>
        <v>0</v>
      </c>
      <c r="S69" s="73">
        <f t="shared" si="136"/>
        <v>0</v>
      </c>
      <c r="T69" s="73">
        <f t="shared" si="136"/>
        <v>0</v>
      </c>
      <c r="U69" s="73">
        <f t="shared" si="136"/>
        <v>0</v>
      </c>
      <c r="V69" s="73">
        <f t="shared" si="136"/>
        <v>0</v>
      </c>
      <c r="W69" s="73">
        <f t="shared" si="136"/>
        <v>0</v>
      </c>
      <c r="X69" s="73">
        <f t="shared" si="136"/>
        <v>0</v>
      </c>
      <c r="Y69" s="73">
        <f t="shared" si="136"/>
        <v>0</v>
      </c>
      <c r="Z69" s="73">
        <f t="shared" si="136"/>
        <v>0</v>
      </c>
      <c r="AA69" s="73">
        <f t="shared" si="136"/>
        <v>0</v>
      </c>
      <c r="AB69" s="73">
        <f t="shared" si="136"/>
        <v>0</v>
      </c>
      <c r="AC69" s="73">
        <f t="shared" si="136"/>
        <v>0</v>
      </c>
      <c r="AD69" s="73">
        <f>SUM(AD70,AD72)</f>
        <v>0</v>
      </c>
      <c r="AE69" s="73">
        <f>SUM(AE70,AE72)</f>
        <v>5.1635484299999996</v>
      </c>
      <c r="AF69" s="73">
        <f>SUM(AF70,AF72)</f>
        <v>0</v>
      </c>
      <c r="AG69" s="73">
        <f t="shared" si="136"/>
        <v>0</v>
      </c>
      <c r="AH69" s="73">
        <f t="shared" si="136"/>
        <v>0</v>
      </c>
      <c r="AI69" s="73">
        <f t="shared" si="136"/>
        <v>5.1635484299999996</v>
      </c>
      <c r="AJ69" s="73">
        <f>SUM(AJ70,AJ72)</f>
        <v>5.1635484299999996</v>
      </c>
      <c r="AK69" s="73">
        <f t="shared" si="136"/>
        <v>0</v>
      </c>
      <c r="AL69" s="73">
        <f t="shared" si="136"/>
        <v>0</v>
      </c>
      <c r="AM69" s="73">
        <f t="shared" si="136"/>
        <v>0</v>
      </c>
      <c r="AN69" s="73">
        <f t="shared" si="136"/>
        <v>5.1635484299999996</v>
      </c>
      <c r="AO69" s="73">
        <f t="shared" si="136"/>
        <v>0</v>
      </c>
      <c r="AP69" s="73">
        <f t="shared" si="136"/>
        <v>0</v>
      </c>
      <c r="AQ69" s="73">
        <f t="shared" si="136"/>
        <v>0</v>
      </c>
      <c r="AR69" s="73">
        <f t="shared" si="136"/>
        <v>0</v>
      </c>
      <c r="AS69" s="73">
        <f t="shared" si="136"/>
        <v>0</v>
      </c>
      <c r="AT69" s="73">
        <f t="shared" si="136"/>
        <v>0</v>
      </c>
      <c r="AU69" s="73">
        <f t="shared" si="136"/>
        <v>0</v>
      </c>
      <c r="AV69" s="73">
        <f t="shared" si="136"/>
        <v>0</v>
      </c>
      <c r="AW69" s="73">
        <f t="shared" si="136"/>
        <v>0</v>
      </c>
      <c r="AX69" s="73">
        <f t="shared" si="136"/>
        <v>0</v>
      </c>
      <c r="AY69" s="73">
        <f t="shared" si="136"/>
        <v>0</v>
      </c>
      <c r="AZ69" s="73">
        <f t="shared" si="136"/>
        <v>0</v>
      </c>
      <c r="BA69" s="73">
        <f t="shared" si="136"/>
        <v>0</v>
      </c>
      <c r="BB69" s="73">
        <f t="shared" si="136"/>
        <v>0</v>
      </c>
      <c r="BC69" s="73">
        <f t="shared" si="136"/>
        <v>0</v>
      </c>
      <c r="BD69" s="52"/>
      <c r="BE69" s="52"/>
      <c r="BF69" s="52"/>
      <c r="BG69" s="52"/>
      <c r="BH69" s="52"/>
    </row>
    <row r="70" spans="1:60" s="84" customFormat="1" ht="31.5" customHeight="1">
      <c r="A70" s="54" t="s">
        <v>94</v>
      </c>
      <c r="B70" s="55" t="s">
        <v>95</v>
      </c>
      <c r="C70" s="69" t="s">
        <v>9</v>
      </c>
      <c r="D70" s="72">
        <f t="shared" ref="D70:AI70" si="137">SUM(D71:D71)</f>
        <v>0</v>
      </c>
      <c r="E70" s="72">
        <f t="shared" si="137"/>
        <v>5.1635484299999996</v>
      </c>
      <c r="F70" s="72">
        <f t="shared" si="137"/>
        <v>0</v>
      </c>
      <c r="G70" s="72">
        <f t="shared" si="137"/>
        <v>0</v>
      </c>
      <c r="H70" s="72">
        <f t="shared" si="137"/>
        <v>0</v>
      </c>
      <c r="I70" s="72">
        <f t="shared" si="137"/>
        <v>5.1635484299999996</v>
      </c>
      <c r="J70" s="72">
        <f t="shared" si="137"/>
        <v>5.1635484299999996</v>
      </c>
      <c r="K70" s="72">
        <f t="shared" si="137"/>
        <v>0</v>
      </c>
      <c r="L70" s="72">
        <f t="shared" si="137"/>
        <v>0</v>
      </c>
      <c r="M70" s="72">
        <f t="shared" si="137"/>
        <v>0</v>
      </c>
      <c r="N70" s="72">
        <f t="shared" si="137"/>
        <v>5.1635484299999996</v>
      </c>
      <c r="O70" s="72">
        <f t="shared" si="137"/>
        <v>0</v>
      </c>
      <c r="P70" s="72">
        <f t="shared" si="137"/>
        <v>0</v>
      </c>
      <c r="Q70" s="72">
        <f t="shared" si="137"/>
        <v>0</v>
      </c>
      <c r="R70" s="72">
        <f t="shared" si="137"/>
        <v>0</v>
      </c>
      <c r="S70" s="72">
        <f t="shared" si="137"/>
        <v>0</v>
      </c>
      <c r="T70" s="72">
        <f t="shared" si="137"/>
        <v>0</v>
      </c>
      <c r="U70" s="72">
        <f t="shared" si="137"/>
        <v>0</v>
      </c>
      <c r="V70" s="72">
        <f t="shared" si="137"/>
        <v>0</v>
      </c>
      <c r="W70" s="72">
        <f t="shared" si="137"/>
        <v>0</v>
      </c>
      <c r="X70" s="72">
        <f t="shared" si="137"/>
        <v>0</v>
      </c>
      <c r="Y70" s="72">
        <f t="shared" si="137"/>
        <v>0</v>
      </c>
      <c r="Z70" s="72">
        <f t="shared" si="137"/>
        <v>0</v>
      </c>
      <c r="AA70" s="72">
        <f t="shared" si="137"/>
        <v>0</v>
      </c>
      <c r="AB70" s="72">
        <f t="shared" si="137"/>
        <v>0</v>
      </c>
      <c r="AC70" s="72">
        <f t="shared" si="137"/>
        <v>0</v>
      </c>
      <c r="AD70" s="72">
        <f t="shared" si="137"/>
        <v>0</v>
      </c>
      <c r="AE70" s="72">
        <f t="shared" si="137"/>
        <v>5.1635484299999996</v>
      </c>
      <c r="AF70" s="72">
        <f t="shared" si="137"/>
        <v>0</v>
      </c>
      <c r="AG70" s="72">
        <f t="shared" si="137"/>
        <v>0</v>
      </c>
      <c r="AH70" s="72">
        <f t="shared" si="137"/>
        <v>0</v>
      </c>
      <c r="AI70" s="72">
        <f t="shared" si="137"/>
        <v>5.1635484299999996</v>
      </c>
      <c r="AJ70" s="72">
        <f t="shared" ref="AJ70:BC70" si="138">SUM(AJ71:AJ71)</f>
        <v>5.1635484299999996</v>
      </c>
      <c r="AK70" s="72">
        <f t="shared" si="138"/>
        <v>0</v>
      </c>
      <c r="AL70" s="72">
        <f t="shared" si="138"/>
        <v>0</v>
      </c>
      <c r="AM70" s="72">
        <f t="shared" si="138"/>
        <v>0</v>
      </c>
      <c r="AN70" s="72">
        <f t="shared" si="138"/>
        <v>5.1635484299999996</v>
      </c>
      <c r="AO70" s="72">
        <f t="shared" si="138"/>
        <v>0</v>
      </c>
      <c r="AP70" s="72">
        <f t="shared" si="138"/>
        <v>0</v>
      </c>
      <c r="AQ70" s="72">
        <f t="shared" si="138"/>
        <v>0</v>
      </c>
      <c r="AR70" s="72">
        <f t="shared" si="138"/>
        <v>0</v>
      </c>
      <c r="AS70" s="72">
        <f t="shared" si="138"/>
        <v>0</v>
      </c>
      <c r="AT70" s="72">
        <f t="shared" si="138"/>
        <v>0</v>
      </c>
      <c r="AU70" s="72">
        <f t="shared" si="138"/>
        <v>0</v>
      </c>
      <c r="AV70" s="72">
        <f t="shared" si="138"/>
        <v>0</v>
      </c>
      <c r="AW70" s="72">
        <f t="shared" si="138"/>
        <v>0</v>
      </c>
      <c r="AX70" s="72">
        <f t="shared" si="138"/>
        <v>0</v>
      </c>
      <c r="AY70" s="72">
        <f t="shared" si="138"/>
        <v>0</v>
      </c>
      <c r="AZ70" s="72">
        <f t="shared" si="138"/>
        <v>0</v>
      </c>
      <c r="BA70" s="72">
        <f t="shared" si="138"/>
        <v>0</v>
      </c>
      <c r="BB70" s="72">
        <f t="shared" si="138"/>
        <v>0</v>
      </c>
      <c r="BC70" s="72">
        <f t="shared" si="138"/>
        <v>0</v>
      </c>
      <c r="BD70" s="52"/>
      <c r="BE70" s="52"/>
      <c r="BF70" s="52"/>
      <c r="BG70" s="52"/>
      <c r="BH70" s="52"/>
    </row>
    <row r="71" spans="1:60" s="66" customFormat="1" ht="39.75" customHeight="1">
      <c r="A71" s="95" t="s">
        <v>94</v>
      </c>
      <c r="B71" s="76" t="s">
        <v>8</v>
      </c>
      <c r="C71" s="70" t="s">
        <v>96</v>
      </c>
      <c r="D71" s="85">
        <v>0</v>
      </c>
      <c r="E71" s="67">
        <f>SUM(F71:I71)</f>
        <v>5.1635484299999996</v>
      </c>
      <c r="F71" s="67">
        <f t="shared" ref="F71:H71" si="139">K71+P71+U71+Z71</f>
        <v>0</v>
      </c>
      <c r="G71" s="67">
        <f t="shared" si="139"/>
        <v>0</v>
      </c>
      <c r="H71" s="67">
        <f t="shared" si="139"/>
        <v>0</v>
      </c>
      <c r="I71" s="67">
        <f>N71+S71+X71+AC71</f>
        <v>5.1635484299999996</v>
      </c>
      <c r="J71" s="67">
        <f>SUM(K71:N71)</f>
        <v>5.1635484299999996</v>
      </c>
      <c r="K71" s="67">
        <v>0</v>
      </c>
      <c r="L71" s="67">
        <v>0</v>
      </c>
      <c r="M71" s="67">
        <v>0</v>
      </c>
      <c r="N71" s="67">
        <v>5.1635484299999996</v>
      </c>
      <c r="O71" s="67">
        <f>SUM(P71:S71)</f>
        <v>0</v>
      </c>
      <c r="P71" s="67">
        <v>0</v>
      </c>
      <c r="Q71" s="67">
        <v>0</v>
      </c>
      <c r="R71" s="67">
        <v>0</v>
      </c>
      <c r="S71" s="67">
        <v>0</v>
      </c>
      <c r="T71" s="67">
        <f>SUM(U71+V71+W71+X71)</f>
        <v>0</v>
      </c>
      <c r="U71" s="67">
        <f>SUM(V71:Y71)</f>
        <v>0</v>
      </c>
      <c r="V71" s="67">
        <v>0</v>
      </c>
      <c r="W71" s="67">
        <v>0</v>
      </c>
      <c r="X71" s="67">
        <v>0</v>
      </c>
      <c r="Y71" s="67">
        <f>SUM(Z71+AA71+AB71+AC71)</f>
        <v>0</v>
      </c>
      <c r="Z71" s="67">
        <v>0</v>
      </c>
      <c r="AA71" s="67">
        <v>0</v>
      </c>
      <c r="AB71" s="67">
        <v>0</v>
      </c>
      <c r="AC71" s="67">
        <v>0</v>
      </c>
      <c r="AD71" s="85" t="s">
        <v>326</v>
      </c>
      <c r="AE71" s="26">
        <f>SUM(AF71:AI71)</f>
        <v>5.1635484299999996</v>
      </c>
      <c r="AF71" s="26">
        <f>AK71+AP71+AU71+AZ71</f>
        <v>0</v>
      </c>
      <c r="AG71" s="26">
        <f>AL71+AQ71+AV71+BA71</f>
        <v>0</v>
      </c>
      <c r="AH71" s="26">
        <f>AM71+AR71+AW71+BB71</f>
        <v>0</v>
      </c>
      <c r="AI71" s="26">
        <f>AN71+AS71+AX71+BC71</f>
        <v>5.1635484299999996</v>
      </c>
      <c r="AJ71" s="26">
        <f>SUM(AK71:AN71)</f>
        <v>5.1635484299999996</v>
      </c>
      <c r="AK71" s="67">
        <v>0</v>
      </c>
      <c r="AL71" s="67">
        <v>0</v>
      </c>
      <c r="AM71" s="67">
        <v>0</v>
      </c>
      <c r="AN71" s="67">
        <v>5.1635484299999996</v>
      </c>
      <c r="AO71" s="26">
        <f>SUM(AP71:AS71)</f>
        <v>0</v>
      </c>
      <c r="AP71" s="26">
        <v>0</v>
      </c>
      <c r="AQ71" s="26">
        <v>0</v>
      </c>
      <c r="AR71" s="26">
        <f>AW71+BB71+BG71+BL71</f>
        <v>0</v>
      </c>
      <c r="AS71" s="26">
        <v>0</v>
      </c>
      <c r="AT71" s="26">
        <f>SUM(AU71:AX71)</f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f>SUM(AZ71:BC71)</f>
        <v>0</v>
      </c>
      <c r="AZ71" s="26">
        <v>0</v>
      </c>
      <c r="BA71" s="26">
        <v>0</v>
      </c>
      <c r="BB71" s="67">
        <v>0</v>
      </c>
      <c r="BC71" s="26">
        <v>0</v>
      </c>
      <c r="BD71" s="27"/>
      <c r="BE71" s="27"/>
      <c r="BF71" s="27"/>
      <c r="BG71" s="27"/>
      <c r="BH71" s="27"/>
    </row>
    <row r="72" spans="1:60" s="84" customFormat="1" ht="31.5" customHeight="1">
      <c r="A72" s="54" t="s">
        <v>97</v>
      </c>
      <c r="B72" s="55" t="s">
        <v>98</v>
      </c>
      <c r="C72" s="69" t="s">
        <v>9</v>
      </c>
      <c r="D72" s="72">
        <v>0</v>
      </c>
      <c r="E72" s="73">
        <v>0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0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73">
        <v>0</v>
      </c>
      <c r="U72" s="73">
        <v>0</v>
      </c>
      <c r="V72" s="73">
        <v>0</v>
      </c>
      <c r="W72" s="73">
        <v>0</v>
      </c>
      <c r="X72" s="73">
        <v>0</v>
      </c>
      <c r="Y72" s="73">
        <v>0</v>
      </c>
      <c r="Z72" s="73">
        <v>0</v>
      </c>
      <c r="AA72" s="73">
        <v>0</v>
      </c>
      <c r="AB72" s="73">
        <v>0</v>
      </c>
      <c r="AC72" s="73">
        <v>0</v>
      </c>
      <c r="AD72" s="72">
        <v>0</v>
      </c>
      <c r="AE72" s="73">
        <v>0</v>
      </c>
      <c r="AF72" s="73">
        <v>0</v>
      </c>
      <c r="AG72" s="73">
        <v>0</v>
      </c>
      <c r="AH72" s="73">
        <v>0</v>
      </c>
      <c r="AI72" s="73">
        <v>0</v>
      </c>
      <c r="AJ72" s="73">
        <v>0</v>
      </c>
      <c r="AK72" s="73">
        <v>0</v>
      </c>
      <c r="AL72" s="73">
        <v>0</v>
      </c>
      <c r="AM72" s="73">
        <v>0</v>
      </c>
      <c r="AN72" s="73">
        <v>0</v>
      </c>
      <c r="AO72" s="73">
        <v>0</v>
      </c>
      <c r="AP72" s="73">
        <v>0</v>
      </c>
      <c r="AQ72" s="73">
        <v>0</v>
      </c>
      <c r="AR72" s="73">
        <v>0</v>
      </c>
      <c r="AS72" s="73">
        <v>0</v>
      </c>
      <c r="AT72" s="73">
        <v>0</v>
      </c>
      <c r="AU72" s="73">
        <v>0</v>
      </c>
      <c r="AV72" s="73">
        <v>0</v>
      </c>
      <c r="AW72" s="73">
        <v>0</v>
      </c>
      <c r="AX72" s="73">
        <v>0</v>
      </c>
      <c r="AY72" s="73">
        <v>0</v>
      </c>
      <c r="AZ72" s="73">
        <v>0</v>
      </c>
      <c r="BA72" s="73">
        <v>0</v>
      </c>
      <c r="BB72" s="73">
        <v>0</v>
      </c>
      <c r="BC72" s="73">
        <v>0</v>
      </c>
      <c r="BD72" s="52"/>
      <c r="BE72" s="52"/>
      <c r="BF72" s="52"/>
      <c r="BG72" s="52"/>
      <c r="BH72" s="52"/>
    </row>
    <row r="73" spans="1:60" s="84" customFormat="1" ht="31.5" customHeight="1">
      <c r="A73" s="54" t="s">
        <v>99</v>
      </c>
      <c r="B73" s="55" t="s">
        <v>100</v>
      </c>
      <c r="C73" s="69" t="s">
        <v>9</v>
      </c>
      <c r="D73" s="73">
        <f t="shared" ref="D73" si="140">SUM(D74)</f>
        <v>109.21516005999999</v>
      </c>
      <c r="E73" s="73">
        <f t="shared" ref="E73:AC73" si="141">SUM(E74)</f>
        <v>8.1923679999999999E-2</v>
      </c>
      <c r="F73" s="73">
        <f t="shared" si="141"/>
        <v>0</v>
      </c>
      <c r="G73" s="73">
        <f t="shared" si="141"/>
        <v>0</v>
      </c>
      <c r="H73" s="73">
        <f t="shared" si="141"/>
        <v>0</v>
      </c>
      <c r="I73" s="73">
        <f t="shared" si="141"/>
        <v>8.1923679999999999E-2</v>
      </c>
      <c r="J73" s="73">
        <f t="shared" si="141"/>
        <v>8.1923679999999999E-2</v>
      </c>
      <c r="K73" s="73">
        <f t="shared" si="141"/>
        <v>0</v>
      </c>
      <c r="L73" s="73">
        <f t="shared" si="141"/>
        <v>0</v>
      </c>
      <c r="M73" s="73">
        <f t="shared" si="141"/>
        <v>0</v>
      </c>
      <c r="N73" s="73">
        <f t="shared" si="141"/>
        <v>8.1923679999999999E-2</v>
      </c>
      <c r="O73" s="73">
        <f t="shared" si="141"/>
        <v>0</v>
      </c>
      <c r="P73" s="73">
        <f t="shared" si="141"/>
        <v>0</v>
      </c>
      <c r="Q73" s="73">
        <f t="shared" si="141"/>
        <v>0</v>
      </c>
      <c r="R73" s="73">
        <f t="shared" si="141"/>
        <v>0</v>
      </c>
      <c r="S73" s="73">
        <f t="shared" si="141"/>
        <v>0</v>
      </c>
      <c r="T73" s="73">
        <f t="shared" si="141"/>
        <v>0</v>
      </c>
      <c r="U73" s="73">
        <f t="shared" si="141"/>
        <v>0</v>
      </c>
      <c r="V73" s="73">
        <f t="shared" si="141"/>
        <v>0</v>
      </c>
      <c r="W73" s="73">
        <f t="shared" si="141"/>
        <v>0</v>
      </c>
      <c r="X73" s="73">
        <f t="shared" si="141"/>
        <v>0</v>
      </c>
      <c r="Y73" s="73">
        <f t="shared" si="141"/>
        <v>0</v>
      </c>
      <c r="Z73" s="73">
        <f t="shared" si="141"/>
        <v>0</v>
      </c>
      <c r="AA73" s="73">
        <f t="shared" si="141"/>
        <v>0</v>
      </c>
      <c r="AB73" s="73">
        <f t="shared" si="141"/>
        <v>0</v>
      </c>
      <c r="AC73" s="73">
        <f t="shared" si="141"/>
        <v>0</v>
      </c>
      <c r="AD73" s="72">
        <f t="shared" ref="AD73:AY73" si="142">AD74</f>
        <v>91.012633379999997</v>
      </c>
      <c r="AE73" s="72">
        <f t="shared" si="142"/>
        <v>0.64494476000000001</v>
      </c>
      <c r="AF73" s="72">
        <f t="shared" si="142"/>
        <v>0</v>
      </c>
      <c r="AG73" s="72">
        <f t="shared" si="142"/>
        <v>0</v>
      </c>
      <c r="AH73" s="72">
        <f t="shared" si="142"/>
        <v>0.56302107999999995</v>
      </c>
      <c r="AI73" s="72">
        <f t="shared" si="142"/>
        <v>8.1923679999999999E-2</v>
      </c>
      <c r="AJ73" s="72">
        <f t="shared" si="142"/>
        <v>0.64494476000000001</v>
      </c>
      <c r="AK73" s="72">
        <f t="shared" si="142"/>
        <v>0</v>
      </c>
      <c r="AL73" s="72">
        <f t="shared" si="142"/>
        <v>0</v>
      </c>
      <c r="AM73" s="72">
        <f t="shared" si="142"/>
        <v>0.56302107999999995</v>
      </c>
      <c r="AN73" s="72">
        <f t="shared" si="142"/>
        <v>8.1923679999999999E-2</v>
      </c>
      <c r="AO73" s="72">
        <f t="shared" si="142"/>
        <v>0</v>
      </c>
      <c r="AP73" s="72">
        <f t="shared" si="142"/>
        <v>0</v>
      </c>
      <c r="AQ73" s="72">
        <f t="shared" si="142"/>
        <v>0</v>
      </c>
      <c r="AR73" s="72">
        <f t="shared" si="142"/>
        <v>0</v>
      </c>
      <c r="AS73" s="72">
        <f t="shared" si="142"/>
        <v>0</v>
      </c>
      <c r="AT73" s="72">
        <f t="shared" si="142"/>
        <v>0</v>
      </c>
      <c r="AU73" s="72">
        <f t="shared" si="142"/>
        <v>0</v>
      </c>
      <c r="AV73" s="72">
        <f t="shared" si="142"/>
        <v>0</v>
      </c>
      <c r="AW73" s="72">
        <f t="shared" si="142"/>
        <v>0</v>
      </c>
      <c r="AX73" s="72">
        <f t="shared" si="142"/>
        <v>0</v>
      </c>
      <c r="AY73" s="72">
        <f t="shared" si="142"/>
        <v>0</v>
      </c>
      <c r="AZ73" s="72">
        <f t="shared" ref="AZ73:BC73" si="143">AZ74</f>
        <v>0</v>
      </c>
      <c r="BA73" s="72">
        <f t="shared" si="143"/>
        <v>0</v>
      </c>
      <c r="BB73" s="72">
        <f t="shared" si="143"/>
        <v>0</v>
      </c>
      <c r="BC73" s="72">
        <f t="shared" si="143"/>
        <v>0</v>
      </c>
      <c r="BD73" s="52"/>
      <c r="BE73" s="52"/>
      <c r="BF73" s="52"/>
      <c r="BG73" s="52"/>
      <c r="BH73" s="52"/>
    </row>
    <row r="74" spans="1:60" s="66" customFormat="1" ht="128.25" customHeight="1">
      <c r="A74" s="95" t="s">
        <v>99</v>
      </c>
      <c r="B74" s="76" t="s">
        <v>296</v>
      </c>
      <c r="C74" s="70" t="s">
        <v>297</v>
      </c>
      <c r="D74" s="85">
        <v>109.21516005999999</v>
      </c>
      <c r="E74" s="67">
        <f>SUM(F74:I74)</f>
        <v>8.1923679999999999E-2</v>
      </c>
      <c r="F74" s="67">
        <f>K74+P74+U74+Z74</f>
        <v>0</v>
      </c>
      <c r="G74" s="67">
        <f>L74+Q74+V74+AA74</f>
        <v>0</v>
      </c>
      <c r="H74" s="67">
        <f>M74+R74+W74+AB74</f>
        <v>0</v>
      </c>
      <c r="I74" s="67">
        <f>N74+S74+X74+AC74</f>
        <v>8.1923679999999999E-2</v>
      </c>
      <c r="J74" s="67">
        <f>SUM(K74:N74)</f>
        <v>8.1923679999999999E-2</v>
      </c>
      <c r="K74" s="67">
        <v>0</v>
      </c>
      <c r="L74" s="67">
        <v>0</v>
      </c>
      <c r="M74" s="67">
        <v>0</v>
      </c>
      <c r="N74" s="67">
        <v>8.1923679999999999E-2</v>
      </c>
      <c r="O74" s="67">
        <f>SUM(P74:S74)</f>
        <v>0</v>
      </c>
      <c r="P74" s="67">
        <v>0</v>
      </c>
      <c r="Q74" s="67">
        <v>0</v>
      </c>
      <c r="R74" s="67">
        <v>0</v>
      </c>
      <c r="S74" s="67">
        <v>0</v>
      </c>
      <c r="T74" s="67">
        <f>SUM(U74:X74)</f>
        <v>0</v>
      </c>
      <c r="U74" s="67">
        <v>0</v>
      </c>
      <c r="V74" s="67">
        <v>0</v>
      </c>
      <c r="W74" s="67">
        <v>0</v>
      </c>
      <c r="X74" s="67">
        <v>0</v>
      </c>
      <c r="Y74" s="67">
        <f>SUM(Z74:AC74)</f>
        <v>0</v>
      </c>
      <c r="Z74" s="67">
        <v>0</v>
      </c>
      <c r="AA74" s="67">
        <v>0</v>
      </c>
      <c r="AB74" s="67">
        <v>0</v>
      </c>
      <c r="AC74" s="67">
        <v>0</v>
      </c>
      <c r="AD74" s="85">
        <v>91.012633379999997</v>
      </c>
      <c r="AE74" s="26">
        <f>SUM(AF74:AI74)</f>
        <v>0.64494476000000001</v>
      </c>
      <c r="AF74" s="26">
        <f>AK74+AP74+AU74+AZ74</f>
        <v>0</v>
      </c>
      <c r="AG74" s="26">
        <f>AL74+AQ74+AV74+BA74</f>
        <v>0</v>
      </c>
      <c r="AH74" s="26">
        <f>AM74+AR74+AW74+BB74</f>
        <v>0.56302107999999995</v>
      </c>
      <c r="AI74" s="26">
        <f>AN74+AS74+AX74+BC74</f>
        <v>8.1923679999999999E-2</v>
      </c>
      <c r="AJ74" s="26">
        <f>SUM(AK74:AN74)</f>
        <v>0.64494476000000001</v>
      </c>
      <c r="AK74" s="67">
        <v>0</v>
      </c>
      <c r="AL74" s="67">
        <v>0</v>
      </c>
      <c r="AM74" s="67">
        <v>0.56302107999999995</v>
      </c>
      <c r="AN74" s="67">
        <v>8.1923679999999999E-2</v>
      </c>
      <c r="AO74" s="26">
        <f>SUM(AP74:AS74)</f>
        <v>0</v>
      </c>
      <c r="AP74" s="26">
        <v>0</v>
      </c>
      <c r="AQ74" s="26">
        <v>0</v>
      </c>
      <c r="AR74" s="26">
        <v>0</v>
      </c>
      <c r="AS74" s="26">
        <v>0</v>
      </c>
      <c r="AT74" s="26">
        <f>SUM(AU74:AX74)</f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f>SUM(AZ74:BC74)</f>
        <v>0</v>
      </c>
      <c r="AZ74" s="26">
        <v>0</v>
      </c>
      <c r="BA74" s="26">
        <v>0</v>
      </c>
      <c r="BB74" s="67">
        <v>0</v>
      </c>
      <c r="BC74" s="26">
        <v>0</v>
      </c>
      <c r="BD74" s="27"/>
      <c r="BE74" s="27"/>
      <c r="BF74" s="27"/>
      <c r="BG74" s="27"/>
      <c r="BH74" s="27"/>
    </row>
    <row r="75" spans="1:60" s="84" customFormat="1" ht="47.25" customHeight="1">
      <c r="A75" s="54" t="s">
        <v>101</v>
      </c>
      <c r="B75" s="55" t="s">
        <v>102</v>
      </c>
      <c r="C75" s="69" t="s">
        <v>9</v>
      </c>
      <c r="D75" s="72">
        <v>0</v>
      </c>
      <c r="E75" s="73">
        <f t="shared" ref="E75:AC75" si="144">SUM(E76:E77)</f>
        <v>0</v>
      </c>
      <c r="F75" s="73">
        <f t="shared" si="144"/>
        <v>0</v>
      </c>
      <c r="G75" s="73">
        <f t="shared" si="144"/>
        <v>0</v>
      </c>
      <c r="H75" s="73">
        <f t="shared" si="144"/>
        <v>0</v>
      </c>
      <c r="I75" s="73">
        <f t="shared" si="144"/>
        <v>0</v>
      </c>
      <c r="J75" s="73">
        <f t="shared" si="144"/>
        <v>0</v>
      </c>
      <c r="K75" s="73">
        <f t="shared" si="144"/>
        <v>0</v>
      </c>
      <c r="L75" s="73">
        <f t="shared" si="144"/>
        <v>0</v>
      </c>
      <c r="M75" s="73">
        <f t="shared" si="144"/>
        <v>0</v>
      </c>
      <c r="N75" s="73">
        <f t="shared" si="144"/>
        <v>0</v>
      </c>
      <c r="O75" s="73">
        <f t="shared" si="144"/>
        <v>0</v>
      </c>
      <c r="P75" s="73">
        <f t="shared" si="144"/>
        <v>0</v>
      </c>
      <c r="Q75" s="73">
        <f t="shared" si="144"/>
        <v>0</v>
      </c>
      <c r="R75" s="73">
        <f t="shared" si="144"/>
        <v>0</v>
      </c>
      <c r="S75" s="73">
        <f t="shared" si="144"/>
        <v>0</v>
      </c>
      <c r="T75" s="73">
        <f t="shared" si="144"/>
        <v>0</v>
      </c>
      <c r="U75" s="73">
        <f t="shared" si="144"/>
        <v>0</v>
      </c>
      <c r="V75" s="73">
        <f t="shared" si="144"/>
        <v>0</v>
      </c>
      <c r="W75" s="73">
        <f t="shared" si="144"/>
        <v>0</v>
      </c>
      <c r="X75" s="73">
        <f t="shared" si="144"/>
        <v>0</v>
      </c>
      <c r="Y75" s="73">
        <f t="shared" si="144"/>
        <v>0</v>
      </c>
      <c r="Z75" s="73">
        <f t="shared" si="144"/>
        <v>0</v>
      </c>
      <c r="AA75" s="73">
        <f t="shared" si="144"/>
        <v>0</v>
      </c>
      <c r="AB75" s="73">
        <f t="shared" si="144"/>
        <v>0</v>
      </c>
      <c r="AC75" s="73">
        <f t="shared" si="144"/>
        <v>0</v>
      </c>
      <c r="AD75" s="72">
        <v>0</v>
      </c>
      <c r="AE75" s="73">
        <f t="shared" ref="AE75:AJ75" si="145">SUM(AE76:AE77)</f>
        <v>0</v>
      </c>
      <c r="AF75" s="73">
        <f t="shared" si="145"/>
        <v>0</v>
      </c>
      <c r="AG75" s="73">
        <f t="shared" si="145"/>
        <v>0</v>
      </c>
      <c r="AH75" s="73">
        <f t="shared" si="145"/>
        <v>0</v>
      </c>
      <c r="AI75" s="73">
        <f t="shared" si="145"/>
        <v>0</v>
      </c>
      <c r="AJ75" s="73">
        <f t="shared" si="145"/>
        <v>0</v>
      </c>
      <c r="AK75" s="73">
        <f t="shared" ref="AK75:AN75" si="146">SUM(AK76:AK77)</f>
        <v>0</v>
      </c>
      <c r="AL75" s="73">
        <f t="shared" si="146"/>
        <v>0</v>
      </c>
      <c r="AM75" s="73">
        <f t="shared" si="146"/>
        <v>0</v>
      </c>
      <c r="AN75" s="73">
        <f t="shared" si="146"/>
        <v>0</v>
      </c>
      <c r="AO75" s="73">
        <f t="shared" ref="AO75:BC75" si="147">SUM(AO76:AO77)</f>
        <v>0</v>
      </c>
      <c r="AP75" s="73">
        <f t="shared" si="147"/>
        <v>0</v>
      </c>
      <c r="AQ75" s="73">
        <f t="shared" si="147"/>
        <v>0</v>
      </c>
      <c r="AR75" s="73">
        <f t="shared" si="147"/>
        <v>0</v>
      </c>
      <c r="AS75" s="73">
        <f t="shared" si="147"/>
        <v>0</v>
      </c>
      <c r="AT75" s="73">
        <f t="shared" si="147"/>
        <v>0</v>
      </c>
      <c r="AU75" s="73">
        <f t="shared" si="147"/>
        <v>0</v>
      </c>
      <c r="AV75" s="73">
        <f t="shared" si="147"/>
        <v>0</v>
      </c>
      <c r="AW75" s="73">
        <f t="shared" si="147"/>
        <v>0</v>
      </c>
      <c r="AX75" s="73">
        <f t="shared" si="147"/>
        <v>0</v>
      </c>
      <c r="AY75" s="73">
        <f t="shared" si="147"/>
        <v>0</v>
      </c>
      <c r="AZ75" s="73">
        <f t="shared" si="147"/>
        <v>0</v>
      </c>
      <c r="BA75" s="73">
        <f t="shared" si="147"/>
        <v>0</v>
      </c>
      <c r="BB75" s="73">
        <f t="shared" si="147"/>
        <v>0</v>
      </c>
      <c r="BC75" s="73">
        <f t="shared" si="147"/>
        <v>0</v>
      </c>
      <c r="BD75" s="52"/>
      <c r="BE75" s="52"/>
      <c r="BF75" s="52"/>
      <c r="BG75" s="52"/>
      <c r="BH75" s="52"/>
    </row>
    <row r="76" spans="1:60" s="84" customFormat="1" ht="31.5" customHeight="1">
      <c r="A76" s="54" t="s">
        <v>103</v>
      </c>
      <c r="B76" s="55" t="s">
        <v>104</v>
      </c>
      <c r="C76" s="69" t="s">
        <v>9</v>
      </c>
      <c r="D76" s="72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  <c r="P76" s="73">
        <v>0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3">
        <v>0</v>
      </c>
      <c r="AA76" s="73">
        <v>0</v>
      </c>
      <c r="AB76" s="73">
        <v>0</v>
      </c>
      <c r="AC76" s="73">
        <v>0</v>
      </c>
      <c r="AD76" s="72">
        <v>0</v>
      </c>
      <c r="AE76" s="73">
        <v>0</v>
      </c>
      <c r="AF76" s="73">
        <v>0</v>
      </c>
      <c r="AG76" s="73">
        <v>0</v>
      </c>
      <c r="AH76" s="73">
        <v>0</v>
      </c>
      <c r="AI76" s="73">
        <v>0</v>
      </c>
      <c r="AJ76" s="73">
        <v>0</v>
      </c>
      <c r="AK76" s="73">
        <v>0</v>
      </c>
      <c r="AL76" s="73">
        <v>0</v>
      </c>
      <c r="AM76" s="73">
        <v>0</v>
      </c>
      <c r="AN76" s="73">
        <v>0</v>
      </c>
      <c r="AO76" s="73">
        <v>0</v>
      </c>
      <c r="AP76" s="73">
        <v>0</v>
      </c>
      <c r="AQ76" s="73">
        <v>0</v>
      </c>
      <c r="AR76" s="73">
        <v>0</v>
      </c>
      <c r="AS76" s="73">
        <v>0</v>
      </c>
      <c r="AT76" s="73">
        <v>0</v>
      </c>
      <c r="AU76" s="73">
        <v>0</v>
      </c>
      <c r="AV76" s="73">
        <v>0</v>
      </c>
      <c r="AW76" s="73">
        <v>0</v>
      </c>
      <c r="AX76" s="73">
        <v>0</v>
      </c>
      <c r="AY76" s="73">
        <v>0</v>
      </c>
      <c r="AZ76" s="73">
        <v>0</v>
      </c>
      <c r="BA76" s="73">
        <v>0</v>
      </c>
      <c r="BB76" s="73">
        <v>0</v>
      </c>
      <c r="BC76" s="73">
        <v>0</v>
      </c>
      <c r="BD76" s="52"/>
      <c r="BE76" s="52"/>
      <c r="BF76" s="52"/>
      <c r="BG76" s="52"/>
      <c r="BH76" s="52"/>
    </row>
    <row r="77" spans="1:60" s="84" customFormat="1" ht="47.25" customHeight="1">
      <c r="A77" s="54" t="s">
        <v>105</v>
      </c>
      <c r="B77" s="55" t="s">
        <v>106</v>
      </c>
      <c r="C77" s="69" t="s">
        <v>9</v>
      </c>
      <c r="D77" s="72">
        <v>0</v>
      </c>
      <c r="E77" s="73">
        <v>0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0</v>
      </c>
      <c r="M77" s="73">
        <v>0</v>
      </c>
      <c r="N77" s="73">
        <v>0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3">
        <v>0</v>
      </c>
      <c r="AA77" s="73">
        <v>0</v>
      </c>
      <c r="AB77" s="73">
        <v>0</v>
      </c>
      <c r="AC77" s="73">
        <v>0</v>
      </c>
      <c r="AD77" s="72">
        <v>0</v>
      </c>
      <c r="AE77" s="73">
        <v>0</v>
      </c>
      <c r="AF77" s="73">
        <v>0</v>
      </c>
      <c r="AG77" s="73">
        <v>0</v>
      </c>
      <c r="AH77" s="73">
        <v>0</v>
      </c>
      <c r="AI77" s="73">
        <v>0</v>
      </c>
      <c r="AJ77" s="73">
        <v>0</v>
      </c>
      <c r="AK77" s="73">
        <v>0</v>
      </c>
      <c r="AL77" s="73">
        <v>0</v>
      </c>
      <c r="AM77" s="73">
        <v>0</v>
      </c>
      <c r="AN77" s="73">
        <v>0</v>
      </c>
      <c r="AO77" s="73">
        <v>0</v>
      </c>
      <c r="AP77" s="73">
        <v>0</v>
      </c>
      <c r="AQ77" s="73">
        <v>0</v>
      </c>
      <c r="AR77" s="73">
        <v>0</v>
      </c>
      <c r="AS77" s="73">
        <v>0</v>
      </c>
      <c r="AT77" s="73">
        <v>0</v>
      </c>
      <c r="AU77" s="73">
        <v>0</v>
      </c>
      <c r="AV77" s="73">
        <v>0</v>
      </c>
      <c r="AW77" s="73">
        <v>0</v>
      </c>
      <c r="AX77" s="73">
        <v>0</v>
      </c>
      <c r="AY77" s="73">
        <v>0</v>
      </c>
      <c r="AZ77" s="73">
        <v>0</v>
      </c>
      <c r="BA77" s="73">
        <v>0</v>
      </c>
      <c r="BB77" s="73">
        <v>0</v>
      </c>
      <c r="BC77" s="73">
        <v>0</v>
      </c>
      <c r="BD77" s="52"/>
      <c r="BE77" s="52"/>
      <c r="BF77" s="52"/>
      <c r="BG77" s="52"/>
      <c r="BH77" s="52"/>
    </row>
    <row r="78" spans="1:60" s="84" customFormat="1" ht="63" customHeight="1">
      <c r="A78" s="54" t="s">
        <v>107</v>
      </c>
      <c r="B78" s="55" t="s">
        <v>108</v>
      </c>
      <c r="C78" s="69" t="s">
        <v>9</v>
      </c>
      <c r="D78" s="72">
        <f>D79+D80</f>
        <v>6678.9576671000004</v>
      </c>
      <c r="E78" s="73">
        <f>SUM(E79:E80)</f>
        <v>758.68737529999999</v>
      </c>
      <c r="F78" s="73">
        <f t="shared" ref="F78:AI78" si="148">SUM(F79:F80)</f>
        <v>1.8330612000000002</v>
      </c>
      <c r="G78" s="73">
        <f t="shared" si="148"/>
        <v>755.02377829</v>
      </c>
      <c r="H78" s="73">
        <f t="shared" si="148"/>
        <v>0</v>
      </c>
      <c r="I78" s="73">
        <f t="shared" si="148"/>
        <v>1.83053581</v>
      </c>
      <c r="J78" s="73">
        <f t="shared" si="148"/>
        <v>758.68737529999999</v>
      </c>
      <c r="K78" s="73">
        <f t="shared" si="148"/>
        <v>1.8330612000000002</v>
      </c>
      <c r="L78" s="73">
        <f t="shared" si="148"/>
        <v>755.02377829</v>
      </c>
      <c r="M78" s="73">
        <f t="shared" si="148"/>
        <v>0</v>
      </c>
      <c r="N78" s="73">
        <f t="shared" si="148"/>
        <v>1.83053581</v>
      </c>
      <c r="O78" s="73">
        <f t="shared" si="148"/>
        <v>0</v>
      </c>
      <c r="P78" s="73">
        <f t="shared" si="148"/>
        <v>0</v>
      </c>
      <c r="Q78" s="73">
        <f t="shared" si="148"/>
        <v>0</v>
      </c>
      <c r="R78" s="73">
        <f t="shared" si="148"/>
        <v>0</v>
      </c>
      <c r="S78" s="73">
        <f t="shared" si="148"/>
        <v>0</v>
      </c>
      <c r="T78" s="73">
        <f t="shared" si="148"/>
        <v>0</v>
      </c>
      <c r="U78" s="73">
        <f t="shared" si="148"/>
        <v>0</v>
      </c>
      <c r="V78" s="73">
        <f t="shared" si="148"/>
        <v>0</v>
      </c>
      <c r="W78" s="73">
        <f t="shared" si="148"/>
        <v>0</v>
      </c>
      <c r="X78" s="73">
        <f t="shared" si="148"/>
        <v>0</v>
      </c>
      <c r="Y78" s="73">
        <f t="shared" si="148"/>
        <v>0</v>
      </c>
      <c r="Z78" s="73">
        <f t="shared" si="148"/>
        <v>0</v>
      </c>
      <c r="AA78" s="73">
        <f t="shared" si="148"/>
        <v>0</v>
      </c>
      <c r="AB78" s="73">
        <f t="shared" si="148"/>
        <v>0</v>
      </c>
      <c r="AC78" s="73">
        <f t="shared" si="148"/>
        <v>0</v>
      </c>
      <c r="AD78" s="73">
        <f>SUM(AD79:AD80)</f>
        <v>5899.11243715</v>
      </c>
      <c r="AE78" s="73">
        <f>SUM(AE79:AE80)</f>
        <v>785.14379730999997</v>
      </c>
      <c r="AF78" s="73">
        <f t="shared" si="148"/>
        <v>1.1345499999999999</v>
      </c>
      <c r="AG78" s="73">
        <f t="shared" si="148"/>
        <v>743.98365914999999</v>
      </c>
      <c r="AH78" s="73">
        <f t="shared" si="148"/>
        <v>0</v>
      </c>
      <c r="AI78" s="73">
        <f t="shared" si="148"/>
        <v>40.025588159999998</v>
      </c>
      <c r="AJ78" s="73">
        <f>SUM(AJ79:AJ80)</f>
        <v>785.14379730999997</v>
      </c>
      <c r="AK78" s="73">
        <f t="shared" ref="AK78:AN78" si="149">SUM(AK79:AK80)</f>
        <v>1.1345499999999999</v>
      </c>
      <c r="AL78" s="73">
        <f t="shared" si="149"/>
        <v>743.98365914999999</v>
      </c>
      <c r="AM78" s="73">
        <f t="shared" si="149"/>
        <v>0</v>
      </c>
      <c r="AN78" s="73">
        <f t="shared" si="149"/>
        <v>40.025588159999998</v>
      </c>
      <c r="AO78" s="73">
        <f t="shared" ref="AO78:BC78" si="150">SUM(AO79:AO80)</f>
        <v>0</v>
      </c>
      <c r="AP78" s="73">
        <f t="shared" si="150"/>
        <v>0</v>
      </c>
      <c r="AQ78" s="73">
        <f t="shared" si="150"/>
        <v>0</v>
      </c>
      <c r="AR78" s="73">
        <f t="shared" si="150"/>
        <v>0</v>
      </c>
      <c r="AS78" s="73">
        <f t="shared" si="150"/>
        <v>0</v>
      </c>
      <c r="AT78" s="73">
        <f t="shared" si="150"/>
        <v>0</v>
      </c>
      <c r="AU78" s="73">
        <f t="shared" si="150"/>
        <v>0</v>
      </c>
      <c r="AV78" s="73">
        <f t="shared" si="150"/>
        <v>0</v>
      </c>
      <c r="AW78" s="73">
        <f t="shared" si="150"/>
        <v>0</v>
      </c>
      <c r="AX78" s="73">
        <f t="shared" si="150"/>
        <v>0</v>
      </c>
      <c r="AY78" s="73">
        <f t="shared" si="150"/>
        <v>0</v>
      </c>
      <c r="AZ78" s="73">
        <f t="shared" si="150"/>
        <v>0</v>
      </c>
      <c r="BA78" s="73">
        <f t="shared" si="150"/>
        <v>0</v>
      </c>
      <c r="BB78" s="73">
        <f t="shared" si="150"/>
        <v>0</v>
      </c>
      <c r="BC78" s="73">
        <f t="shared" si="150"/>
        <v>0</v>
      </c>
      <c r="BD78" s="52"/>
      <c r="BE78" s="52"/>
      <c r="BF78" s="52"/>
      <c r="BG78" s="52"/>
      <c r="BH78" s="52"/>
    </row>
    <row r="79" spans="1:60" s="84" customFormat="1" ht="63" customHeight="1">
      <c r="A79" s="54" t="s">
        <v>109</v>
      </c>
      <c r="B79" s="55" t="s">
        <v>110</v>
      </c>
      <c r="C79" s="69" t="s">
        <v>9</v>
      </c>
      <c r="D79" s="72">
        <v>0</v>
      </c>
      <c r="E79" s="73">
        <v>0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73">
        <v>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0</v>
      </c>
      <c r="AB79" s="73">
        <v>0</v>
      </c>
      <c r="AC79" s="73">
        <v>0</v>
      </c>
      <c r="AD79" s="72">
        <v>0</v>
      </c>
      <c r="AE79" s="73">
        <v>0</v>
      </c>
      <c r="AF79" s="73">
        <v>0</v>
      </c>
      <c r="AG79" s="73">
        <v>0</v>
      </c>
      <c r="AH79" s="73">
        <v>0</v>
      </c>
      <c r="AI79" s="73">
        <v>0</v>
      </c>
      <c r="AJ79" s="73">
        <v>0</v>
      </c>
      <c r="AK79" s="73">
        <v>0</v>
      </c>
      <c r="AL79" s="73">
        <v>0</v>
      </c>
      <c r="AM79" s="73">
        <v>0</v>
      </c>
      <c r="AN79" s="73">
        <v>0</v>
      </c>
      <c r="AO79" s="73">
        <v>0</v>
      </c>
      <c r="AP79" s="73">
        <v>0</v>
      </c>
      <c r="AQ79" s="73">
        <v>0</v>
      </c>
      <c r="AR79" s="73">
        <v>0</v>
      </c>
      <c r="AS79" s="73">
        <v>0</v>
      </c>
      <c r="AT79" s="73">
        <v>0</v>
      </c>
      <c r="AU79" s="73">
        <v>0</v>
      </c>
      <c r="AV79" s="73">
        <v>0</v>
      </c>
      <c r="AW79" s="73">
        <v>0</v>
      </c>
      <c r="AX79" s="73">
        <v>0</v>
      </c>
      <c r="AY79" s="73">
        <v>0</v>
      </c>
      <c r="AZ79" s="73">
        <v>0</v>
      </c>
      <c r="BA79" s="73">
        <v>0</v>
      </c>
      <c r="BB79" s="73">
        <v>0</v>
      </c>
      <c r="BC79" s="73">
        <v>0</v>
      </c>
      <c r="BD79" s="52"/>
      <c r="BE79" s="52"/>
      <c r="BF79" s="52"/>
      <c r="BG79" s="52"/>
      <c r="BH79" s="52"/>
    </row>
    <row r="80" spans="1:60" s="84" customFormat="1" ht="47.25" customHeight="1">
      <c r="A80" s="54" t="s">
        <v>111</v>
      </c>
      <c r="B80" s="55" t="s">
        <v>394</v>
      </c>
      <c r="C80" s="69" t="s">
        <v>9</v>
      </c>
      <c r="D80" s="73">
        <f t="shared" ref="D80:X80" si="151">SUM(D81:D82)</f>
        <v>6678.9576671000004</v>
      </c>
      <c r="E80" s="73">
        <f t="shared" si="151"/>
        <v>758.68737529999999</v>
      </c>
      <c r="F80" s="73">
        <f t="shared" si="151"/>
        <v>1.8330612000000002</v>
      </c>
      <c r="G80" s="73">
        <f t="shared" si="151"/>
        <v>755.02377829</v>
      </c>
      <c r="H80" s="73">
        <f t="shared" si="151"/>
        <v>0</v>
      </c>
      <c r="I80" s="73">
        <f t="shared" si="151"/>
        <v>1.83053581</v>
      </c>
      <c r="J80" s="73">
        <f t="shared" si="151"/>
        <v>758.68737529999999</v>
      </c>
      <c r="K80" s="73">
        <f t="shared" si="151"/>
        <v>1.8330612000000002</v>
      </c>
      <c r="L80" s="73">
        <f t="shared" si="151"/>
        <v>755.02377829</v>
      </c>
      <c r="M80" s="73">
        <f t="shared" si="151"/>
        <v>0</v>
      </c>
      <c r="N80" s="73">
        <f t="shared" si="151"/>
        <v>1.83053581</v>
      </c>
      <c r="O80" s="73">
        <f t="shared" si="151"/>
        <v>0</v>
      </c>
      <c r="P80" s="73">
        <f t="shared" si="151"/>
        <v>0</v>
      </c>
      <c r="Q80" s="73">
        <f t="shared" si="151"/>
        <v>0</v>
      </c>
      <c r="R80" s="73">
        <f t="shared" si="151"/>
        <v>0</v>
      </c>
      <c r="S80" s="73">
        <f t="shared" si="151"/>
        <v>0</v>
      </c>
      <c r="T80" s="73">
        <f t="shared" si="151"/>
        <v>0</v>
      </c>
      <c r="U80" s="73">
        <f t="shared" si="151"/>
        <v>0</v>
      </c>
      <c r="V80" s="73">
        <f t="shared" si="151"/>
        <v>0</v>
      </c>
      <c r="W80" s="73">
        <f t="shared" si="151"/>
        <v>0</v>
      </c>
      <c r="X80" s="73">
        <f t="shared" si="151"/>
        <v>0</v>
      </c>
      <c r="Y80" s="73">
        <f t="shared" ref="Y80:BC80" si="152">SUM(Y81:Y82)</f>
        <v>0</v>
      </c>
      <c r="Z80" s="73">
        <f t="shared" si="152"/>
        <v>0</v>
      </c>
      <c r="AA80" s="73">
        <f t="shared" si="152"/>
        <v>0</v>
      </c>
      <c r="AB80" s="73">
        <f t="shared" si="152"/>
        <v>0</v>
      </c>
      <c r="AC80" s="73">
        <f t="shared" ref="AC80:AJ80" si="153">SUM(AC81:AC82)</f>
        <v>0</v>
      </c>
      <c r="AD80" s="73">
        <f t="shared" si="153"/>
        <v>5899.11243715</v>
      </c>
      <c r="AE80" s="73">
        <f t="shared" si="153"/>
        <v>785.14379730999997</v>
      </c>
      <c r="AF80" s="73">
        <f t="shared" si="153"/>
        <v>1.1345499999999999</v>
      </c>
      <c r="AG80" s="73">
        <f t="shared" si="153"/>
        <v>743.98365914999999</v>
      </c>
      <c r="AH80" s="73">
        <f t="shared" si="153"/>
        <v>0</v>
      </c>
      <c r="AI80" s="73">
        <f t="shared" si="153"/>
        <v>40.025588159999998</v>
      </c>
      <c r="AJ80" s="73">
        <f t="shared" si="153"/>
        <v>785.14379730999997</v>
      </c>
      <c r="AK80" s="73">
        <f t="shared" ref="AK80:AN80" si="154">SUM(AK81:AK82)</f>
        <v>1.1345499999999999</v>
      </c>
      <c r="AL80" s="73">
        <f t="shared" si="154"/>
        <v>743.98365914999999</v>
      </c>
      <c r="AM80" s="73">
        <f t="shared" si="154"/>
        <v>0</v>
      </c>
      <c r="AN80" s="73">
        <f t="shared" si="154"/>
        <v>40.025588159999998</v>
      </c>
      <c r="AO80" s="73">
        <f t="shared" si="152"/>
        <v>0</v>
      </c>
      <c r="AP80" s="73">
        <f t="shared" si="152"/>
        <v>0</v>
      </c>
      <c r="AQ80" s="73">
        <f t="shared" si="152"/>
        <v>0</v>
      </c>
      <c r="AR80" s="73">
        <f t="shared" si="152"/>
        <v>0</v>
      </c>
      <c r="AS80" s="73">
        <f t="shared" si="152"/>
        <v>0</v>
      </c>
      <c r="AT80" s="73">
        <f t="shared" si="152"/>
        <v>0</v>
      </c>
      <c r="AU80" s="73">
        <f t="shared" si="152"/>
        <v>0</v>
      </c>
      <c r="AV80" s="73">
        <f t="shared" si="152"/>
        <v>0</v>
      </c>
      <c r="AW80" s="73">
        <f t="shared" si="152"/>
        <v>0</v>
      </c>
      <c r="AX80" s="73">
        <f t="shared" si="152"/>
        <v>0</v>
      </c>
      <c r="AY80" s="73">
        <f t="shared" si="152"/>
        <v>0</v>
      </c>
      <c r="AZ80" s="73">
        <f t="shared" si="152"/>
        <v>0</v>
      </c>
      <c r="BA80" s="73">
        <f t="shared" si="152"/>
        <v>0</v>
      </c>
      <c r="BB80" s="73">
        <f>SUM(BB81:BB82)</f>
        <v>0</v>
      </c>
      <c r="BC80" s="73">
        <f t="shared" si="152"/>
        <v>0</v>
      </c>
      <c r="BD80" s="52"/>
      <c r="BE80" s="52"/>
      <c r="BF80" s="52"/>
      <c r="BG80" s="52"/>
      <c r="BH80" s="52"/>
    </row>
    <row r="81" spans="1:60" s="66" customFormat="1" ht="49.5" customHeight="1">
      <c r="A81" s="95" t="s">
        <v>111</v>
      </c>
      <c r="B81" s="76" t="s">
        <v>290</v>
      </c>
      <c r="C81" s="70" t="s">
        <v>298</v>
      </c>
      <c r="D81" s="85">
        <v>6678.9576671000004</v>
      </c>
      <c r="E81" s="67">
        <f>SUM(F81:I81)</f>
        <v>757.32591530000002</v>
      </c>
      <c r="F81" s="67">
        <f t="shared" ref="F81:I81" si="155">K81+P81+U81+Z81</f>
        <v>0.4716012</v>
      </c>
      <c r="G81" s="67">
        <f t="shared" si="155"/>
        <v>755.02377829</v>
      </c>
      <c r="H81" s="67">
        <f t="shared" si="155"/>
        <v>0</v>
      </c>
      <c r="I81" s="67">
        <f t="shared" si="155"/>
        <v>1.83053581</v>
      </c>
      <c r="J81" s="67">
        <f>SUM(K81:N81)</f>
        <v>757.32591530000002</v>
      </c>
      <c r="K81" s="67">
        <v>0.4716012</v>
      </c>
      <c r="L81" s="67">
        <v>755.02377829</v>
      </c>
      <c r="M81" s="67">
        <v>0</v>
      </c>
      <c r="N81" s="67">
        <v>1.83053581</v>
      </c>
      <c r="O81" s="67">
        <f>SUM(P81:S81)</f>
        <v>0</v>
      </c>
      <c r="P81" s="67">
        <v>0</v>
      </c>
      <c r="Q81" s="67">
        <v>0</v>
      </c>
      <c r="R81" s="67">
        <v>0</v>
      </c>
      <c r="S81" s="67">
        <v>0</v>
      </c>
      <c r="T81" s="67">
        <f>SUM(U81:X81)</f>
        <v>0</v>
      </c>
      <c r="U81" s="67">
        <v>0</v>
      </c>
      <c r="V81" s="67">
        <v>0</v>
      </c>
      <c r="W81" s="67">
        <v>0</v>
      </c>
      <c r="X81" s="67">
        <v>0</v>
      </c>
      <c r="Y81" s="67">
        <f>SUM(Z81:AC81)</f>
        <v>0</v>
      </c>
      <c r="Z81" s="67">
        <v>0</v>
      </c>
      <c r="AA81" s="67">
        <v>0</v>
      </c>
      <c r="AB81" s="67">
        <v>0</v>
      </c>
      <c r="AC81" s="67">
        <v>0</v>
      </c>
      <c r="AD81" s="85">
        <v>5899.11243715</v>
      </c>
      <c r="AE81" s="26">
        <f>SUM(AF81:AI81)</f>
        <v>783.65093895999996</v>
      </c>
      <c r="AF81" s="26">
        <f>AK81+AP81+AU81+AZ81</f>
        <v>0</v>
      </c>
      <c r="AG81" s="26">
        <f>AL81+AQ81+AV81+BA81</f>
        <v>743.98365914999999</v>
      </c>
      <c r="AH81" s="26">
        <f t="shared" ref="AF81:AI82" si="156">AM81+AR81+AW81+BB81</f>
        <v>0</v>
      </c>
      <c r="AI81" s="26">
        <f t="shared" si="156"/>
        <v>39.667279809999997</v>
      </c>
      <c r="AJ81" s="26">
        <f>SUM(AK81:AN81)</f>
        <v>783.65093895999996</v>
      </c>
      <c r="AK81" s="67">
        <v>0</v>
      </c>
      <c r="AL81" s="67">
        <v>743.98365914999999</v>
      </c>
      <c r="AM81" s="67">
        <v>0</v>
      </c>
      <c r="AN81" s="67">
        <v>39.667279809999997</v>
      </c>
      <c r="AO81" s="26">
        <f>SUM(AP81:AS81)</f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f>SUM(AU81:AX81)</f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f>SUM(AZ81:BC81)</f>
        <v>0</v>
      </c>
      <c r="AZ81" s="26">
        <v>0</v>
      </c>
      <c r="BA81" s="26">
        <v>0</v>
      </c>
      <c r="BB81" s="67">
        <v>0</v>
      </c>
      <c r="BC81" s="26">
        <v>0</v>
      </c>
      <c r="BD81" s="27"/>
      <c r="BE81" s="27"/>
      <c r="BF81" s="27"/>
      <c r="BG81" s="27"/>
      <c r="BH81" s="27"/>
    </row>
    <row r="82" spans="1:60" s="66" customFormat="1" ht="31.5" customHeight="1">
      <c r="A82" s="95" t="s">
        <v>111</v>
      </c>
      <c r="B82" s="76" t="s">
        <v>294</v>
      </c>
      <c r="C82" s="70" t="s">
        <v>299</v>
      </c>
      <c r="D82" s="85">
        <v>0</v>
      </c>
      <c r="E82" s="67">
        <f>SUM(F82:I82)</f>
        <v>1.3614600000000001</v>
      </c>
      <c r="F82" s="67">
        <f>K82+P82+U82+Z82</f>
        <v>1.3614600000000001</v>
      </c>
      <c r="G82" s="67">
        <f>L82+Q82+V82+AA82</f>
        <v>0</v>
      </c>
      <c r="H82" s="67">
        <f>M82+R82+W82+AB82</f>
        <v>0</v>
      </c>
      <c r="I82" s="67">
        <f>N82+S82+X82+AC82</f>
        <v>0</v>
      </c>
      <c r="J82" s="67">
        <f>SUM(K82:N82)</f>
        <v>1.3614600000000001</v>
      </c>
      <c r="K82" s="67">
        <v>1.3614600000000001</v>
      </c>
      <c r="L82" s="67">
        <v>0</v>
      </c>
      <c r="M82" s="67">
        <v>0</v>
      </c>
      <c r="N82" s="67">
        <v>0</v>
      </c>
      <c r="O82" s="67">
        <f>SUM(P82:S82)</f>
        <v>0</v>
      </c>
      <c r="P82" s="67">
        <v>0</v>
      </c>
      <c r="Q82" s="67">
        <v>0</v>
      </c>
      <c r="R82" s="67">
        <v>0</v>
      </c>
      <c r="S82" s="67">
        <v>0</v>
      </c>
      <c r="T82" s="67">
        <f>SUM(U82:X82)</f>
        <v>0</v>
      </c>
      <c r="U82" s="67">
        <v>0</v>
      </c>
      <c r="V82" s="67">
        <v>0</v>
      </c>
      <c r="W82" s="67">
        <v>0</v>
      </c>
      <c r="X82" s="67">
        <v>0</v>
      </c>
      <c r="Y82" s="67">
        <f>SUM(Z82:AC82)</f>
        <v>0</v>
      </c>
      <c r="Z82" s="67">
        <v>0</v>
      </c>
      <c r="AA82" s="67">
        <v>0</v>
      </c>
      <c r="AB82" s="67">
        <v>0</v>
      </c>
      <c r="AC82" s="67">
        <v>0</v>
      </c>
      <c r="AD82" s="85">
        <v>0</v>
      </c>
      <c r="AE82" s="26">
        <f>SUM(AF82:AI82)</f>
        <v>1.4928583499999999</v>
      </c>
      <c r="AF82" s="26">
        <f t="shared" si="156"/>
        <v>1.1345499999999999</v>
      </c>
      <c r="AG82" s="26">
        <f>AL82+AQ82+AV82+BA82</f>
        <v>0</v>
      </c>
      <c r="AH82" s="26">
        <f t="shared" si="156"/>
        <v>0</v>
      </c>
      <c r="AI82" s="26">
        <f t="shared" si="156"/>
        <v>0.35830835</v>
      </c>
      <c r="AJ82" s="26">
        <f>SUM(AK82:AN82)</f>
        <v>1.4928583499999999</v>
      </c>
      <c r="AK82" s="67">
        <v>1.1345499999999999</v>
      </c>
      <c r="AL82" s="67">
        <v>0</v>
      </c>
      <c r="AM82" s="67">
        <v>0</v>
      </c>
      <c r="AN82" s="67">
        <v>0.35830835</v>
      </c>
      <c r="AO82" s="26">
        <f>SUM(AP82:AS82)</f>
        <v>0</v>
      </c>
      <c r="AP82" s="26">
        <v>0</v>
      </c>
      <c r="AQ82" s="26">
        <v>0</v>
      </c>
      <c r="AR82" s="26">
        <v>0</v>
      </c>
      <c r="AS82" s="26">
        <v>0</v>
      </c>
      <c r="AT82" s="26">
        <f>SUM(AU82:AX82)</f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f t="shared" ref="AY82" si="157">SUM(AZ82:BC82)</f>
        <v>0</v>
      </c>
      <c r="AZ82" s="26">
        <v>0</v>
      </c>
      <c r="BA82" s="26">
        <v>0</v>
      </c>
      <c r="BB82" s="67">
        <v>0</v>
      </c>
      <c r="BC82" s="26">
        <v>0</v>
      </c>
      <c r="BD82" s="27"/>
      <c r="BE82" s="27"/>
      <c r="BF82" s="27"/>
      <c r="BG82" s="27"/>
      <c r="BH82" s="27"/>
    </row>
    <row r="83" spans="1:60" s="84" customFormat="1" ht="31.5" customHeight="1">
      <c r="A83" s="54" t="s">
        <v>112</v>
      </c>
      <c r="B83" s="55" t="s">
        <v>113</v>
      </c>
      <c r="C83" s="69" t="s">
        <v>9</v>
      </c>
      <c r="D83" s="72">
        <v>0</v>
      </c>
      <c r="E83" s="73">
        <v>0</v>
      </c>
      <c r="F83" s="73">
        <v>0</v>
      </c>
      <c r="G83" s="73">
        <v>0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v>0</v>
      </c>
      <c r="AC83" s="73">
        <v>0</v>
      </c>
      <c r="AD83" s="72">
        <v>0</v>
      </c>
      <c r="AE83" s="73">
        <v>0</v>
      </c>
      <c r="AF83" s="73">
        <v>0</v>
      </c>
      <c r="AG83" s="73">
        <v>0</v>
      </c>
      <c r="AH83" s="73">
        <v>0</v>
      </c>
      <c r="AI83" s="73">
        <v>0</v>
      </c>
      <c r="AJ83" s="73">
        <v>0</v>
      </c>
      <c r="AK83" s="73">
        <v>0</v>
      </c>
      <c r="AL83" s="73">
        <v>0</v>
      </c>
      <c r="AM83" s="73">
        <v>0</v>
      </c>
      <c r="AN83" s="73">
        <v>0</v>
      </c>
      <c r="AO83" s="73">
        <v>0</v>
      </c>
      <c r="AP83" s="73">
        <v>0</v>
      </c>
      <c r="AQ83" s="73">
        <v>0</v>
      </c>
      <c r="AR83" s="73">
        <v>0</v>
      </c>
      <c r="AS83" s="73">
        <v>0</v>
      </c>
      <c r="AT83" s="73">
        <v>0</v>
      </c>
      <c r="AU83" s="73">
        <v>0</v>
      </c>
      <c r="AV83" s="73">
        <v>0</v>
      </c>
      <c r="AW83" s="73">
        <v>0</v>
      </c>
      <c r="AX83" s="73">
        <v>0</v>
      </c>
      <c r="AY83" s="73">
        <v>0</v>
      </c>
      <c r="AZ83" s="73">
        <v>0</v>
      </c>
      <c r="BA83" s="73">
        <v>0</v>
      </c>
      <c r="BB83" s="73">
        <v>0</v>
      </c>
      <c r="BC83" s="73">
        <v>0</v>
      </c>
      <c r="BD83" s="52"/>
      <c r="BE83" s="52"/>
      <c r="BF83" s="52"/>
      <c r="BG83" s="52"/>
      <c r="BH83" s="52"/>
    </row>
    <row r="84" spans="1:60" s="84" customFormat="1" ht="47.25" customHeight="1">
      <c r="A84" s="54" t="s">
        <v>114</v>
      </c>
      <c r="B84" s="55" t="s">
        <v>23</v>
      </c>
      <c r="C84" s="69" t="s">
        <v>9</v>
      </c>
      <c r="D84" s="72">
        <v>0</v>
      </c>
      <c r="E84" s="73">
        <v>0</v>
      </c>
      <c r="F84" s="73">
        <v>0</v>
      </c>
      <c r="G84" s="73">
        <v>0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v>0</v>
      </c>
      <c r="AC84" s="73">
        <v>0</v>
      </c>
      <c r="AD84" s="72">
        <v>0</v>
      </c>
      <c r="AE84" s="73">
        <v>0</v>
      </c>
      <c r="AF84" s="73">
        <v>0</v>
      </c>
      <c r="AG84" s="73">
        <v>0</v>
      </c>
      <c r="AH84" s="73">
        <v>0</v>
      </c>
      <c r="AI84" s="73">
        <v>0</v>
      </c>
      <c r="AJ84" s="73">
        <v>0</v>
      </c>
      <c r="AK84" s="73">
        <v>0</v>
      </c>
      <c r="AL84" s="73">
        <v>0</v>
      </c>
      <c r="AM84" s="73">
        <v>0</v>
      </c>
      <c r="AN84" s="73">
        <v>0</v>
      </c>
      <c r="AO84" s="73">
        <v>0</v>
      </c>
      <c r="AP84" s="73">
        <v>0</v>
      </c>
      <c r="AQ84" s="73">
        <v>0</v>
      </c>
      <c r="AR84" s="73">
        <v>0</v>
      </c>
      <c r="AS84" s="73">
        <v>0</v>
      </c>
      <c r="AT84" s="73">
        <v>0</v>
      </c>
      <c r="AU84" s="73">
        <v>0</v>
      </c>
      <c r="AV84" s="73">
        <v>0</v>
      </c>
      <c r="AW84" s="73">
        <v>0</v>
      </c>
      <c r="AX84" s="73">
        <v>0</v>
      </c>
      <c r="AY84" s="73">
        <v>0</v>
      </c>
      <c r="AZ84" s="73">
        <v>0</v>
      </c>
      <c r="BA84" s="73">
        <v>0</v>
      </c>
      <c r="BB84" s="73">
        <v>0</v>
      </c>
      <c r="BC84" s="73">
        <v>0</v>
      </c>
      <c r="BD84" s="52"/>
      <c r="BE84" s="52"/>
      <c r="BF84" s="52"/>
      <c r="BG84" s="52"/>
      <c r="BH84" s="52"/>
    </row>
    <row r="85" spans="1:60" s="84" customFormat="1" ht="48" customHeight="1">
      <c r="A85" s="54" t="s">
        <v>300</v>
      </c>
      <c r="B85" s="55" t="s">
        <v>115</v>
      </c>
      <c r="C85" s="69" t="s">
        <v>9</v>
      </c>
      <c r="D85" s="73">
        <f t="shared" ref="D85:K85" si="158">SUM(D86:D93)</f>
        <v>35.316593400000002</v>
      </c>
      <c r="E85" s="73">
        <f t="shared" si="158"/>
        <v>0.13879259999999999</v>
      </c>
      <c r="F85" s="73">
        <f t="shared" si="158"/>
        <v>0</v>
      </c>
      <c r="G85" s="73">
        <f t="shared" si="158"/>
        <v>0</v>
      </c>
      <c r="H85" s="73">
        <f t="shared" si="158"/>
        <v>0.13879259999999999</v>
      </c>
      <c r="I85" s="73">
        <f t="shared" si="158"/>
        <v>0</v>
      </c>
      <c r="J85" s="73">
        <f t="shared" si="158"/>
        <v>0.13879259999999999</v>
      </c>
      <c r="K85" s="73">
        <f t="shared" si="158"/>
        <v>0</v>
      </c>
      <c r="L85" s="73">
        <f t="shared" ref="L85:AC85" si="159">SUM(L86:L93)</f>
        <v>0</v>
      </c>
      <c r="M85" s="73">
        <f t="shared" si="159"/>
        <v>0.13879259999999999</v>
      </c>
      <c r="N85" s="73">
        <f t="shared" si="159"/>
        <v>0</v>
      </c>
      <c r="O85" s="73">
        <f t="shared" si="159"/>
        <v>0</v>
      </c>
      <c r="P85" s="73">
        <f t="shared" si="159"/>
        <v>0</v>
      </c>
      <c r="Q85" s="73">
        <f t="shared" si="159"/>
        <v>0</v>
      </c>
      <c r="R85" s="73">
        <f t="shared" si="159"/>
        <v>0</v>
      </c>
      <c r="S85" s="73">
        <f t="shared" si="159"/>
        <v>0</v>
      </c>
      <c r="T85" s="73">
        <f t="shared" si="159"/>
        <v>0</v>
      </c>
      <c r="U85" s="73">
        <f t="shared" si="159"/>
        <v>0</v>
      </c>
      <c r="V85" s="73">
        <f t="shared" si="159"/>
        <v>0</v>
      </c>
      <c r="W85" s="73">
        <f t="shared" si="159"/>
        <v>0</v>
      </c>
      <c r="X85" s="73">
        <f t="shared" si="159"/>
        <v>0</v>
      </c>
      <c r="Y85" s="73">
        <f t="shared" si="159"/>
        <v>0</v>
      </c>
      <c r="Z85" s="73">
        <f t="shared" si="159"/>
        <v>0</v>
      </c>
      <c r="AA85" s="73">
        <f t="shared" si="159"/>
        <v>0</v>
      </c>
      <c r="AB85" s="73">
        <f t="shared" si="159"/>
        <v>0</v>
      </c>
      <c r="AC85" s="73">
        <f t="shared" si="159"/>
        <v>0</v>
      </c>
      <c r="AD85" s="72">
        <f>SUM(AD86:AD93)</f>
        <v>29.430494490000001</v>
      </c>
      <c r="AE85" s="72">
        <f>SUM(AE86:AE93)</f>
        <v>8.5000000000000006E-2</v>
      </c>
      <c r="AF85" s="72">
        <f>SUM(AF86:AF93)</f>
        <v>0</v>
      </c>
      <c r="AG85" s="72">
        <f>SUM(AG86:AG93)</f>
        <v>0</v>
      </c>
      <c r="AH85" s="72">
        <f t="shared" ref="AH85:BC85" si="160">SUM(AH86:AH93)</f>
        <v>8.5000000000000006E-2</v>
      </c>
      <c r="AI85" s="72">
        <f t="shared" si="160"/>
        <v>0</v>
      </c>
      <c r="AJ85" s="72">
        <f>SUM(AJ86:AJ93)</f>
        <v>8.5000000000000006E-2</v>
      </c>
      <c r="AK85" s="72">
        <f t="shared" si="160"/>
        <v>0</v>
      </c>
      <c r="AL85" s="72">
        <f t="shared" si="160"/>
        <v>0</v>
      </c>
      <c r="AM85" s="72">
        <f t="shared" si="160"/>
        <v>8.5000000000000006E-2</v>
      </c>
      <c r="AN85" s="72">
        <f t="shared" si="160"/>
        <v>0</v>
      </c>
      <c r="AO85" s="72">
        <f t="shared" si="160"/>
        <v>0</v>
      </c>
      <c r="AP85" s="72">
        <f t="shared" si="160"/>
        <v>0</v>
      </c>
      <c r="AQ85" s="72">
        <f t="shared" si="160"/>
        <v>0</v>
      </c>
      <c r="AR85" s="72">
        <f t="shared" si="160"/>
        <v>0</v>
      </c>
      <c r="AS85" s="72">
        <f t="shared" si="160"/>
        <v>0</v>
      </c>
      <c r="AT85" s="72">
        <f t="shared" si="160"/>
        <v>0</v>
      </c>
      <c r="AU85" s="72">
        <f t="shared" si="160"/>
        <v>0</v>
      </c>
      <c r="AV85" s="72">
        <f t="shared" si="160"/>
        <v>0</v>
      </c>
      <c r="AW85" s="72">
        <f t="shared" si="160"/>
        <v>0</v>
      </c>
      <c r="AX85" s="72">
        <f t="shared" si="160"/>
        <v>0</v>
      </c>
      <c r="AY85" s="72">
        <f t="shared" si="160"/>
        <v>0</v>
      </c>
      <c r="AZ85" s="72">
        <f t="shared" si="160"/>
        <v>0</v>
      </c>
      <c r="BA85" s="72">
        <f t="shared" si="160"/>
        <v>0</v>
      </c>
      <c r="BB85" s="72">
        <f t="shared" si="160"/>
        <v>0</v>
      </c>
      <c r="BC85" s="72">
        <f t="shared" si="160"/>
        <v>0</v>
      </c>
      <c r="BD85" s="52"/>
      <c r="BE85" s="52"/>
      <c r="BF85" s="52"/>
      <c r="BG85" s="52"/>
      <c r="BH85" s="52"/>
    </row>
    <row r="86" spans="1:60" s="66" customFormat="1" ht="78" customHeight="1">
      <c r="A86" s="95" t="s">
        <v>300</v>
      </c>
      <c r="B86" s="76" t="s">
        <v>332</v>
      </c>
      <c r="C86" s="86" t="s">
        <v>333</v>
      </c>
      <c r="D86" s="85">
        <v>8.61</v>
      </c>
      <c r="E86" s="67">
        <f t="shared" ref="E86:E93" si="161">SUM(F86:I86)</f>
        <v>0</v>
      </c>
      <c r="F86" s="67">
        <f t="shared" ref="F86:F93" si="162">K86+P86+U86+Z86</f>
        <v>0</v>
      </c>
      <c r="G86" s="67">
        <f>L86+Q86+V86+AA86</f>
        <v>0</v>
      </c>
      <c r="H86" s="67">
        <f>M86+R86+W86+AB86</f>
        <v>0</v>
      </c>
      <c r="I86" s="67">
        <f>N86+S86+X86+AC86</f>
        <v>0</v>
      </c>
      <c r="J86" s="67">
        <f>SUM(K86:N86)</f>
        <v>0</v>
      </c>
      <c r="K86" s="67">
        <v>0</v>
      </c>
      <c r="L86" s="67">
        <v>0</v>
      </c>
      <c r="M86" s="67">
        <v>0</v>
      </c>
      <c r="N86" s="67">
        <v>0</v>
      </c>
      <c r="O86" s="67">
        <f>SUM(P86:S86)</f>
        <v>0</v>
      </c>
      <c r="P86" s="67">
        <v>0</v>
      </c>
      <c r="Q86" s="67">
        <v>0</v>
      </c>
      <c r="R86" s="67">
        <v>0</v>
      </c>
      <c r="S86" s="67">
        <v>0</v>
      </c>
      <c r="T86" s="67">
        <f t="shared" ref="T86:T89" si="163">SUM(U86:X86)</f>
        <v>0</v>
      </c>
      <c r="U86" s="67">
        <v>0</v>
      </c>
      <c r="V86" s="67">
        <v>0</v>
      </c>
      <c r="W86" s="67">
        <v>0</v>
      </c>
      <c r="X86" s="67">
        <v>0</v>
      </c>
      <c r="Y86" s="67">
        <f>SUM(Z86:AC86)</f>
        <v>0</v>
      </c>
      <c r="Z86" s="67">
        <v>0</v>
      </c>
      <c r="AA86" s="67">
        <v>0</v>
      </c>
      <c r="AB86" s="67">
        <v>0</v>
      </c>
      <c r="AC86" s="67">
        <v>0</v>
      </c>
      <c r="AD86" s="85">
        <v>7.1749999999999998</v>
      </c>
      <c r="AE86" s="26">
        <f t="shared" ref="AE86:AE93" si="164">SUM(AF86:AI86)</f>
        <v>0</v>
      </c>
      <c r="AF86" s="26">
        <f t="shared" ref="AF86:AI87" si="165">AK86+AP86+AU86+AZ86</f>
        <v>0</v>
      </c>
      <c r="AG86" s="26">
        <f t="shared" si="165"/>
        <v>0</v>
      </c>
      <c r="AH86" s="26">
        <f t="shared" si="165"/>
        <v>0</v>
      </c>
      <c r="AI86" s="26">
        <f t="shared" si="165"/>
        <v>0</v>
      </c>
      <c r="AJ86" s="26">
        <f t="shared" ref="AJ86:AJ93" si="166">SUM(AK86:AN86)</f>
        <v>0</v>
      </c>
      <c r="AK86" s="67">
        <v>0</v>
      </c>
      <c r="AL86" s="67">
        <v>0</v>
      </c>
      <c r="AM86" s="67">
        <v>0</v>
      </c>
      <c r="AN86" s="67">
        <v>0</v>
      </c>
      <c r="AO86" s="26">
        <f t="shared" ref="AO86:AO93" si="167">SUM(AP86:AS86)</f>
        <v>0</v>
      </c>
      <c r="AP86" s="26">
        <v>0</v>
      </c>
      <c r="AQ86" s="26">
        <v>0</v>
      </c>
      <c r="AR86" s="26">
        <v>0</v>
      </c>
      <c r="AS86" s="26">
        <v>0</v>
      </c>
      <c r="AT86" s="26">
        <f t="shared" ref="AT86:AT93" si="168">SUM(AU86:AX86)</f>
        <v>0</v>
      </c>
      <c r="AU86" s="26">
        <v>0</v>
      </c>
      <c r="AV86" s="26">
        <v>0</v>
      </c>
      <c r="AW86" s="26">
        <v>0</v>
      </c>
      <c r="AX86" s="26">
        <v>0</v>
      </c>
      <c r="AY86" s="26">
        <f>SUM(AZ86:BC86)</f>
        <v>0</v>
      </c>
      <c r="AZ86" s="26">
        <v>0</v>
      </c>
      <c r="BA86" s="26">
        <v>0</v>
      </c>
      <c r="BB86" s="67">
        <v>0</v>
      </c>
      <c r="BC86" s="26">
        <v>0</v>
      </c>
      <c r="BD86" s="27"/>
      <c r="BE86" s="27"/>
      <c r="BF86" s="27"/>
      <c r="BG86" s="27"/>
      <c r="BH86" s="27"/>
    </row>
    <row r="87" spans="1:60" s="66" customFormat="1" ht="78" customHeight="1">
      <c r="A87" s="95" t="s">
        <v>291</v>
      </c>
      <c r="B87" s="76" t="s">
        <v>334</v>
      </c>
      <c r="C87" s="70" t="s">
        <v>335</v>
      </c>
      <c r="D87" s="85">
        <v>6.7233844300000003</v>
      </c>
      <c r="E87" s="67">
        <f t="shared" si="161"/>
        <v>0</v>
      </c>
      <c r="F87" s="67">
        <f t="shared" si="162"/>
        <v>0</v>
      </c>
      <c r="G87" s="67">
        <f t="shared" ref="G87:G93" si="169">L87+Q87+V87+AA87</f>
        <v>0</v>
      </c>
      <c r="H87" s="67">
        <f>M87+R87+W87+AB87</f>
        <v>0</v>
      </c>
      <c r="I87" s="67">
        <f t="shared" ref="I87:I92" si="170">N87+S87+X87+AC87</f>
        <v>0</v>
      </c>
      <c r="J87" s="67">
        <f>SUM(K87:N87)</f>
        <v>0</v>
      </c>
      <c r="K87" s="67">
        <v>0</v>
      </c>
      <c r="L87" s="67">
        <v>0</v>
      </c>
      <c r="M87" s="67">
        <v>0</v>
      </c>
      <c r="N87" s="67">
        <v>0</v>
      </c>
      <c r="O87" s="67">
        <f t="shared" ref="O87:O89" si="171">SUM(P87:S87)</f>
        <v>0</v>
      </c>
      <c r="P87" s="67">
        <v>0</v>
      </c>
      <c r="Q87" s="67">
        <v>0</v>
      </c>
      <c r="R87" s="67">
        <v>0</v>
      </c>
      <c r="S87" s="67">
        <v>0</v>
      </c>
      <c r="T87" s="67">
        <f t="shared" si="163"/>
        <v>0</v>
      </c>
      <c r="U87" s="67">
        <v>0</v>
      </c>
      <c r="V87" s="67">
        <v>0</v>
      </c>
      <c r="W87" s="67">
        <v>0</v>
      </c>
      <c r="X87" s="67">
        <v>0</v>
      </c>
      <c r="Y87" s="67">
        <f>SUM(Z87:AC87)</f>
        <v>0</v>
      </c>
      <c r="Z87" s="67">
        <v>0</v>
      </c>
      <c r="AA87" s="67">
        <v>0</v>
      </c>
      <c r="AB87" s="67">
        <v>0</v>
      </c>
      <c r="AC87" s="67">
        <v>0</v>
      </c>
      <c r="AD87" s="85">
        <v>5.6028203599999999</v>
      </c>
      <c r="AE87" s="26">
        <f t="shared" si="164"/>
        <v>0</v>
      </c>
      <c r="AF87" s="26">
        <f t="shared" si="165"/>
        <v>0</v>
      </c>
      <c r="AG87" s="26">
        <f t="shared" si="165"/>
        <v>0</v>
      </c>
      <c r="AH87" s="26">
        <f t="shared" si="165"/>
        <v>0</v>
      </c>
      <c r="AI87" s="26">
        <f t="shared" si="165"/>
        <v>0</v>
      </c>
      <c r="AJ87" s="26">
        <f t="shared" si="166"/>
        <v>0</v>
      </c>
      <c r="AK87" s="67">
        <v>0</v>
      </c>
      <c r="AL87" s="67">
        <v>0</v>
      </c>
      <c r="AM87" s="67">
        <v>0</v>
      </c>
      <c r="AN87" s="67">
        <v>0</v>
      </c>
      <c r="AO87" s="26">
        <f t="shared" si="167"/>
        <v>0</v>
      </c>
      <c r="AP87" s="26">
        <v>0</v>
      </c>
      <c r="AQ87" s="26">
        <v>0</v>
      </c>
      <c r="AR87" s="26">
        <v>0</v>
      </c>
      <c r="AS87" s="26">
        <v>0</v>
      </c>
      <c r="AT87" s="26">
        <f t="shared" si="168"/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f>SUM(AZ87:BC87)</f>
        <v>0</v>
      </c>
      <c r="AZ87" s="26">
        <v>0</v>
      </c>
      <c r="BA87" s="26">
        <v>0</v>
      </c>
      <c r="BB87" s="67">
        <v>0</v>
      </c>
      <c r="BC87" s="26">
        <v>0</v>
      </c>
      <c r="BD87" s="27"/>
      <c r="BE87" s="27"/>
      <c r="BF87" s="27"/>
      <c r="BG87" s="27"/>
      <c r="BH87" s="27"/>
    </row>
    <row r="88" spans="1:60" s="66" customFormat="1" ht="78" customHeight="1">
      <c r="A88" s="95" t="s">
        <v>291</v>
      </c>
      <c r="B88" s="76" t="s">
        <v>336</v>
      </c>
      <c r="C88" s="78" t="s">
        <v>337</v>
      </c>
      <c r="D88" s="85">
        <v>6.64152041</v>
      </c>
      <c r="E88" s="67">
        <f t="shared" si="161"/>
        <v>0</v>
      </c>
      <c r="F88" s="67">
        <f t="shared" si="162"/>
        <v>0</v>
      </c>
      <c r="G88" s="67">
        <f t="shared" si="169"/>
        <v>0</v>
      </c>
      <c r="H88" s="67">
        <f>M88+R88+W88+AB88</f>
        <v>0</v>
      </c>
      <c r="I88" s="67">
        <f>N88+S88+X88+AC88</f>
        <v>0</v>
      </c>
      <c r="J88" s="67">
        <f t="shared" ref="J88:J89" si="172">SUM(K88:N88)</f>
        <v>0</v>
      </c>
      <c r="K88" s="25">
        <v>0</v>
      </c>
      <c r="L88" s="25">
        <v>0</v>
      </c>
      <c r="M88" s="25">
        <v>0</v>
      </c>
      <c r="N88" s="25">
        <v>0</v>
      </c>
      <c r="O88" s="67">
        <f t="shared" si="171"/>
        <v>0</v>
      </c>
      <c r="P88" s="67">
        <v>0</v>
      </c>
      <c r="Q88" s="67">
        <v>0</v>
      </c>
      <c r="R88" s="25">
        <v>0</v>
      </c>
      <c r="S88" s="67">
        <v>0</v>
      </c>
      <c r="T88" s="67">
        <f t="shared" si="163"/>
        <v>0</v>
      </c>
      <c r="U88" s="67">
        <v>0</v>
      </c>
      <c r="V88" s="67">
        <v>0</v>
      </c>
      <c r="W88" s="67">
        <v>0</v>
      </c>
      <c r="X88" s="67">
        <v>0</v>
      </c>
      <c r="Y88" s="67">
        <f t="shared" ref="Y88:Y89" si="173">SUM(Z88:AC88)</f>
        <v>0</v>
      </c>
      <c r="Z88" s="67">
        <v>0</v>
      </c>
      <c r="AA88" s="67">
        <v>0</v>
      </c>
      <c r="AB88" s="67">
        <v>0</v>
      </c>
      <c r="AC88" s="67">
        <v>0</v>
      </c>
      <c r="AD88" s="85">
        <v>5.5346003399999999</v>
      </c>
      <c r="AE88" s="26">
        <f t="shared" si="164"/>
        <v>0</v>
      </c>
      <c r="AF88" s="26">
        <f>AK88+AP88+AU88+AZ88</f>
        <v>0</v>
      </c>
      <c r="AG88" s="26">
        <f>AL88+AQ88+AV88+BA88</f>
        <v>0</v>
      </c>
      <c r="AH88" s="26">
        <f>AM88+AR88+AW88+BB88</f>
        <v>0</v>
      </c>
      <c r="AI88" s="26">
        <f t="shared" ref="AI88:AI93" si="174">AN88+AS88+AX88+BC88</f>
        <v>0</v>
      </c>
      <c r="AJ88" s="26">
        <f t="shared" si="166"/>
        <v>0</v>
      </c>
      <c r="AK88" s="67">
        <v>0</v>
      </c>
      <c r="AL88" s="67">
        <v>0</v>
      </c>
      <c r="AM88" s="67">
        <v>0</v>
      </c>
      <c r="AN88" s="67">
        <v>0</v>
      </c>
      <c r="AO88" s="26">
        <f t="shared" si="167"/>
        <v>0</v>
      </c>
      <c r="AP88" s="26">
        <v>0</v>
      </c>
      <c r="AQ88" s="26">
        <v>0</v>
      </c>
      <c r="AR88" s="26">
        <v>0</v>
      </c>
      <c r="AS88" s="26">
        <v>0</v>
      </c>
      <c r="AT88" s="26">
        <f t="shared" si="168"/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f t="shared" ref="AY88" si="175">SUM(AZ88:BC88)</f>
        <v>0</v>
      </c>
      <c r="AZ88" s="26">
        <v>0</v>
      </c>
      <c r="BA88" s="26">
        <v>0</v>
      </c>
      <c r="BB88" s="67">
        <v>0</v>
      </c>
      <c r="BC88" s="26">
        <v>0</v>
      </c>
      <c r="BD88" s="27"/>
      <c r="BE88" s="27"/>
      <c r="BF88" s="27"/>
      <c r="BG88" s="27"/>
      <c r="BH88" s="27"/>
    </row>
    <row r="89" spans="1:60" s="66" customFormat="1" ht="78" customHeight="1">
      <c r="A89" s="95" t="s">
        <v>291</v>
      </c>
      <c r="B89" s="76" t="s">
        <v>338</v>
      </c>
      <c r="C89" s="78" t="s">
        <v>339</v>
      </c>
      <c r="D89" s="85">
        <v>2.29841512</v>
      </c>
      <c r="E89" s="67">
        <f t="shared" si="161"/>
        <v>0</v>
      </c>
      <c r="F89" s="67">
        <f t="shared" si="162"/>
        <v>0</v>
      </c>
      <c r="G89" s="67">
        <f t="shared" si="169"/>
        <v>0</v>
      </c>
      <c r="H89" s="67">
        <f>M89+R89+W89+AB89</f>
        <v>0</v>
      </c>
      <c r="I89" s="67">
        <f>N89+S89+X89+AC89</f>
        <v>0</v>
      </c>
      <c r="J89" s="67">
        <f t="shared" si="172"/>
        <v>0</v>
      </c>
      <c r="K89" s="25">
        <v>0</v>
      </c>
      <c r="L89" s="25">
        <v>0</v>
      </c>
      <c r="M89" s="25">
        <v>0</v>
      </c>
      <c r="N89" s="25">
        <v>0</v>
      </c>
      <c r="O89" s="67">
        <f t="shared" si="171"/>
        <v>0</v>
      </c>
      <c r="P89" s="67">
        <v>0</v>
      </c>
      <c r="Q89" s="67">
        <v>0</v>
      </c>
      <c r="R89" s="25">
        <v>0</v>
      </c>
      <c r="S89" s="67">
        <v>0</v>
      </c>
      <c r="T89" s="67">
        <f t="shared" si="163"/>
        <v>0</v>
      </c>
      <c r="U89" s="67">
        <v>0</v>
      </c>
      <c r="V89" s="67">
        <v>0</v>
      </c>
      <c r="W89" s="67">
        <v>0</v>
      </c>
      <c r="X89" s="67">
        <v>0</v>
      </c>
      <c r="Y89" s="67">
        <f t="shared" si="173"/>
        <v>0</v>
      </c>
      <c r="Z89" s="67">
        <v>0</v>
      </c>
      <c r="AA89" s="67">
        <v>0</v>
      </c>
      <c r="AB89" s="67">
        <v>0</v>
      </c>
      <c r="AC89" s="67">
        <v>0</v>
      </c>
      <c r="AD89" s="85">
        <v>1.91534593</v>
      </c>
      <c r="AE89" s="26">
        <f t="shared" si="164"/>
        <v>0</v>
      </c>
      <c r="AF89" s="26">
        <f>AK89+AP89+AU89+AZ89</f>
        <v>0</v>
      </c>
      <c r="AG89" s="26">
        <f>AL89+AQ89+AV89+BA89</f>
        <v>0</v>
      </c>
      <c r="AH89" s="26">
        <f t="shared" ref="AH89:AH93" si="176">AM89+AR89+AW89+BB89</f>
        <v>0</v>
      </c>
      <c r="AI89" s="26">
        <f t="shared" si="174"/>
        <v>0</v>
      </c>
      <c r="AJ89" s="26">
        <f t="shared" si="166"/>
        <v>0</v>
      </c>
      <c r="AK89" s="67">
        <v>0</v>
      </c>
      <c r="AL89" s="67">
        <v>0</v>
      </c>
      <c r="AM89" s="67">
        <v>0</v>
      </c>
      <c r="AN89" s="67">
        <v>0</v>
      </c>
      <c r="AO89" s="26">
        <f t="shared" si="167"/>
        <v>0</v>
      </c>
      <c r="AP89" s="26">
        <v>0</v>
      </c>
      <c r="AQ89" s="26">
        <v>0</v>
      </c>
      <c r="AR89" s="26">
        <v>0</v>
      </c>
      <c r="AS89" s="26">
        <v>0</v>
      </c>
      <c r="AT89" s="26">
        <f t="shared" si="168"/>
        <v>0</v>
      </c>
      <c r="AU89" s="26">
        <v>0</v>
      </c>
      <c r="AV89" s="26">
        <v>0</v>
      </c>
      <c r="AW89" s="26">
        <v>0</v>
      </c>
      <c r="AX89" s="26">
        <v>0</v>
      </c>
      <c r="AY89" s="26">
        <f>SUM(AZ89:BC89)</f>
        <v>0</v>
      </c>
      <c r="AZ89" s="26">
        <v>0</v>
      </c>
      <c r="BA89" s="26">
        <v>0</v>
      </c>
      <c r="BB89" s="67">
        <v>0</v>
      </c>
      <c r="BC89" s="26">
        <v>0</v>
      </c>
      <c r="BD89" s="27"/>
      <c r="BE89" s="27"/>
      <c r="BF89" s="27"/>
      <c r="BG89" s="27"/>
      <c r="BH89" s="27"/>
    </row>
    <row r="90" spans="1:60" s="66" customFormat="1" ht="78" customHeight="1">
      <c r="A90" s="95" t="s">
        <v>291</v>
      </c>
      <c r="B90" s="76" t="s">
        <v>340</v>
      </c>
      <c r="C90" s="78" t="s">
        <v>341</v>
      </c>
      <c r="D90" s="85">
        <v>9.5392086499999991</v>
      </c>
      <c r="E90" s="67">
        <f t="shared" si="161"/>
        <v>0</v>
      </c>
      <c r="F90" s="67">
        <f t="shared" si="162"/>
        <v>0</v>
      </c>
      <c r="G90" s="67">
        <f t="shared" si="169"/>
        <v>0</v>
      </c>
      <c r="H90" s="67">
        <f t="shared" ref="H90:H91" si="177">M90+R90+W90+AB90</f>
        <v>0</v>
      </c>
      <c r="I90" s="67">
        <f t="shared" si="170"/>
        <v>0</v>
      </c>
      <c r="J90" s="67">
        <f>SUM(K90:N90)</f>
        <v>0</v>
      </c>
      <c r="K90" s="25">
        <v>0</v>
      </c>
      <c r="L90" s="25">
        <v>0</v>
      </c>
      <c r="M90" s="25">
        <v>0</v>
      </c>
      <c r="N90" s="25">
        <v>0</v>
      </c>
      <c r="O90" s="67">
        <f>SUM(P90:S90)</f>
        <v>0</v>
      </c>
      <c r="P90" s="67">
        <v>0</v>
      </c>
      <c r="Q90" s="67">
        <v>0</v>
      </c>
      <c r="R90" s="25">
        <v>0</v>
      </c>
      <c r="S90" s="67">
        <v>0</v>
      </c>
      <c r="T90" s="67">
        <f>SUM(U90:X90)</f>
        <v>0</v>
      </c>
      <c r="U90" s="67">
        <v>0</v>
      </c>
      <c r="V90" s="67">
        <v>0</v>
      </c>
      <c r="W90" s="67">
        <v>0</v>
      </c>
      <c r="X90" s="67">
        <v>0</v>
      </c>
      <c r="Y90" s="67">
        <f>SUM(Z90:AC90)</f>
        <v>0</v>
      </c>
      <c r="Z90" s="67">
        <v>0</v>
      </c>
      <c r="AA90" s="67">
        <v>0</v>
      </c>
      <c r="AB90" s="67">
        <v>0</v>
      </c>
      <c r="AC90" s="67">
        <v>0</v>
      </c>
      <c r="AD90" s="85">
        <v>7.9493405399999997</v>
      </c>
      <c r="AE90" s="26">
        <f t="shared" si="164"/>
        <v>0</v>
      </c>
      <c r="AF90" s="26">
        <f t="shared" ref="AF90:AF93" si="178">AK90+AP90+AU90+AZ90</f>
        <v>0</v>
      </c>
      <c r="AG90" s="26">
        <f>AL90+AQ90+AV90+BA90</f>
        <v>0</v>
      </c>
      <c r="AH90" s="26">
        <f t="shared" si="176"/>
        <v>0</v>
      </c>
      <c r="AI90" s="26">
        <f t="shared" si="174"/>
        <v>0</v>
      </c>
      <c r="AJ90" s="26">
        <f t="shared" si="166"/>
        <v>0</v>
      </c>
      <c r="AK90" s="67">
        <v>0</v>
      </c>
      <c r="AL90" s="67">
        <v>0</v>
      </c>
      <c r="AM90" s="67">
        <v>0</v>
      </c>
      <c r="AN90" s="67">
        <v>0</v>
      </c>
      <c r="AO90" s="26">
        <f t="shared" si="167"/>
        <v>0</v>
      </c>
      <c r="AP90" s="26">
        <v>0</v>
      </c>
      <c r="AQ90" s="26">
        <v>0</v>
      </c>
      <c r="AR90" s="26">
        <v>0</v>
      </c>
      <c r="AS90" s="26">
        <v>0</v>
      </c>
      <c r="AT90" s="26">
        <f t="shared" si="168"/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f>SUM(AZ90:BC90)</f>
        <v>0</v>
      </c>
      <c r="AZ90" s="26">
        <v>0</v>
      </c>
      <c r="BA90" s="26">
        <v>0</v>
      </c>
      <c r="BB90" s="67">
        <v>0</v>
      </c>
      <c r="BC90" s="26">
        <v>0</v>
      </c>
      <c r="BD90" s="27"/>
      <c r="BE90" s="27"/>
      <c r="BF90" s="27"/>
      <c r="BG90" s="27"/>
      <c r="BH90" s="27"/>
    </row>
    <row r="91" spans="1:60" s="66" customFormat="1" ht="78" customHeight="1">
      <c r="A91" s="95" t="s">
        <v>300</v>
      </c>
      <c r="B91" s="76" t="s">
        <v>342</v>
      </c>
      <c r="C91" s="87" t="s">
        <v>343</v>
      </c>
      <c r="D91" s="85">
        <v>1.5040647900000002</v>
      </c>
      <c r="E91" s="67">
        <f t="shared" si="161"/>
        <v>0</v>
      </c>
      <c r="F91" s="67">
        <f t="shared" si="162"/>
        <v>0</v>
      </c>
      <c r="G91" s="67">
        <f t="shared" si="169"/>
        <v>0</v>
      </c>
      <c r="H91" s="67">
        <f t="shared" si="177"/>
        <v>0</v>
      </c>
      <c r="I91" s="67">
        <f>N91+S91+X91+AC91</f>
        <v>0</v>
      </c>
      <c r="J91" s="67">
        <f>SUM(K91:N91)</f>
        <v>0</v>
      </c>
      <c r="K91" s="25">
        <v>0</v>
      </c>
      <c r="L91" s="25">
        <v>0</v>
      </c>
      <c r="M91" s="25">
        <v>0</v>
      </c>
      <c r="N91" s="25">
        <v>0</v>
      </c>
      <c r="O91" s="67">
        <f>SUM(P91:S91)</f>
        <v>0</v>
      </c>
      <c r="P91" s="67">
        <v>0</v>
      </c>
      <c r="Q91" s="67">
        <v>0</v>
      </c>
      <c r="R91" s="25">
        <v>0</v>
      </c>
      <c r="S91" s="67">
        <v>0</v>
      </c>
      <c r="T91" s="67">
        <f>SUM(U91:X91)</f>
        <v>0</v>
      </c>
      <c r="U91" s="67">
        <v>0</v>
      </c>
      <c r="V91" s="67">
        <v>0</v>
      </c>
      <c r="W91" s="67">
        <v>0</v>
      </c>
      <c r="X91" s="67">
        <v>0</v>
      </c>
      <c r="Y91" s="67">
        <f>SUM(Z91:AC91)</f>
        <v>0</v>
      </c>
      <c r="Z91" s="67">
        <v>0</v>
      </c>
      <c r="AA91" s="67">
        <v>0</v>
      </c>
      <c r="AB91" s="67">
        <v>0</v>
      </c>
      <c r="AC91" s="67">
        <v>0</v>
      </c>
      <c r="AD91" s="85">
        <v>1.2533873200000001</v>
      </c>
      <c r="AE91" s="26">
        <f t="shared" si="164"/>
        <v>0</v>
      </c>
      <c r="AF91" s="26">
        <f t="shared" si="178"/>
        <v>0</v>
      </c>
      <c r="AG91" s="26">
        <f t="shared" ref="AG91:AG93" si="179">AL91+AQ91+AV91+BA91</f>
        <v>0</v>
      </c>
      <c r="AH91" s="26">
        <f t="shared" si="176"/>
        <v>0</v>
      </c>
      <c r="AI91" s="26">
        <f t="shared" si="174"/>
        <v>0</v>
      </c>
      <c r="AJ91" s="26">
        <f t="shared" si="166"/>
        <v>0</v>
      </c>
      <c r="AK91" s="67">
        <v>0</v>
      </c>
      <c r="AL91" s="67">
        <v>0</v>
      </c>
      <c r="AM91" s="67">
        <v>0</v>
      </c>
      <c r="AN91" s="67">
        <v>0</v>
      </c>
      <c r="AO91" s="26">
        <f t="shared" si="167"/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f t="shared" si="168"/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f>SUM(AZ91:BC91)</f>
        <v>0</v>
      </c>
      <c r="AZ91" s="26">
        <v>0</v>
      </c>
      <c r="BA91" s="26">
        <v>0</v>
      </c>
      <c r="BB91" s="67">
        <v>0</v>
      </c>
      <c r="BC91" s="26">
        <v>0</v>
      </c>
      <c r="BD91" s="27"/>
      <c r="BE91" s="27"/>
      <c r="BF91" s="27"/>
      <c r="BG91" s="27"/>
      <c r="BH91" s="27"/>
    </row>
    <row r="92" spans="1:60" s="66" customFormat="1" ht="78" customHeight="1">
      <c r="A92" s="95" t="s">
        <v>300</v>
      </c>
      <c r="B92" s="76" t="s">
        <v>321</v>
      </c>
      <c r="C92" s="87" t="s">
        <v>322</v>
      </c>
      <c r="D92" s="85" t="s">
        <v>326</v>
      </c>
      <c r="E92" s="67">
        <f t="shared" si="161"/>
        <v>0</v>
      </c>
      <c r="F92" s="67">
        <f t="shared" si="162"/>
        <v>0</v>
      </c>
      <c r="G92" s="67">
        <f t="shared" si="169"/>
        <v>0</v>
      </c>
      <c r="H92" s="67">
        <f>M92+R92+W92+AB92</f>
        <v>0</v>
      </c>
      <c r="I92" s="67">
        <f t="shared" si="170"/>
        <v>0</v>
      </c>
      <c r="J92" s="67">
        <f>SUM(K92:N92)</f>
        <v>0</v>
      </c>
      <c r="K92" s="25">
        <v>0</v>
      </c>
      <c r="L92" s="25">
        <v>0</v>
      </c>
      <c r="M92" s="25">
        <v>0</v>
      </c>
      <c r="N92" s="25">
        <v>0</v>
      </c>
      <c r="O92" s="67">
        <f>SUM(P92:S92)</f>
        <v>0</v>
      </c>
      <c r="P92" s="67">
        <v>0</v>
      </c>
      <c r="Q92" s="67">
        <v>0</v>
      </c>
      <c r="R92" s="25">
        <v>0</v>
      </c>
      <c r="S92" s="67">
        <v>0</v>
      </c>
      <c r="T92" s="67">
        <f>SUM(U92:X92)</f>
        <v>0</v>
      </c>
      <c r="U92" s="67">
        <v>0</v>
      </c>
      <c r="V92" s="67">
        <v>0</v>
      </c>
      <c r="W92" s="67">
        <v>0</v>
      </c>
      <c r="X92" s="67">
        <v>0</v>
      </c>
      <c r="Y92" s="67">
        <f>SUM(Z92:AC92)</f>
        <v>0</v>
      </c>
      <c r="Z92" s="67">
        <v>0</v>
      </c>
      <c r="AA92" s="67">
        <v>0</v>
      </c>
      <c r="AB92" s="67">
        <v>0</v>
      </c>
      <c r="AC92" s="67">
        <v>0</v>
      </c>
      <c r="AD92" s="85" t="s">
        <v>326</v>
      </c>
      <c r="AE92" s="26">
        <f t="shared" si="164"/>
        <v>8.5000000000000006E-2</v>
      </c>
      <c r="AF92" s="26">
        <f t="shared" si="178"/>
        <v>0</v>
      </c>
      <c r="AG92" s="26">
        <f t="shared" si="179"/>
        <v>0</v>
      </c>
      <c r="AH92" s="26">
        <f t="shared" si="176"/>
        <v>8.5000000000000006E-2</v>
      </c>
      <c r="AI92" s="26">
        <f t="shared" si="174"/>
        <v>0</v>
      </c>
      <c r="AJ92" s="26">
        <f t="shared" si="166"/>
        <v>8.5000000000000006E-2</v>
      </c>
      <c r="AK92" s="67">
        <v>0</v>
      </c>
      <c r="AL92" s="67">
        <v>0</v>
      </c>
      <c r="AM92" s="67">
        <v>8.5000000000000006E-2</v>
      </c>
      <c r="AN92" s="67">
        <v>0</v>
      </c>
      <c r="AO92" s="26">
        <f t="shared" si="167"/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f t="shared" si="168"/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f>SUM(AZ92:BC92)</f>
        <v>0</v>
      </c>
      <c r="AZ92" s="26">
        <v>0</v>
      </c>
      <c r="BA92" s="26">
        <v>0</v>
      </c>
      <c r="BB92" s="67">
        <v>0</v>
      </c>
      <c r="BC92" s="26">
        <v>0</v>
      </c>
      <c r="BD92" s="27"/>
      <c r="BE92" s="27"/>
      <c r="BF92" s="27"/>
      <c r="BG92" s="27"/>
      <c r="BH92" s="27"/>
    </row>
    <row r="93" spans="1:60" s="66" customFormat="1" ht="78" customHeight="1">
      <c r="A93" s="95" t="s">
        <v>300</v>
      </c>
      <c r="B93" s="76" t="s">
        <v>344</v>
      </c>
      <c r="C93" s="87" t="s">
        <v>345</v>
      </c>
      <c r="D93" s="85" t="s">
        <v>326</v>
      </c>
      <c r="E93" s="67">
        <f t="shared" si="161"/>
        <v>0.13879259999999999</v>
      </c>
      <c r="F93" s="67">
        <f t="shared" si="162"/>
        <v>0</v>
      </c>
      <c r="G93" s="67">
        <f t="shared" si="169"/>
        <v>0</v>
      </c>
      <c r="H93" s="67">
        <f>M93+R93+W93+AB93</f>
        <v>0.13879259999999999</v>
      </c>
      <c r="I93" s="67">
        <f>N93+S93+X93+AC93</f>
        <v>0</v>
      </c>
      <c r="J93" s="67">
        <f>SUM(K93:N93)</f>
        <v>0.13879259999999999</v>
      </c>
      <c r="K93" s="25">
        <v>0</v>
      </c>
      <c r="L93" s="25">
        <v>0</v>
      </c>
      <c r="M93" s="25">
        <v>0.13879259999999999</v>
      </c>
      <c r="N93" s="25">
        <v>0</v>
      </c>
      <c r="O93" s="67">
        <f>SUM(P93:S93)</f>
        <v>0</v>
      </c>
      <c r="P93" s="67">
        <v>0</v>
      </c>
      <c r="Q93" s="67">
        <v>0</v>
      </c>
      <c r="R93" s="25">
        <v>0</v>
      </c>
      <c r="S93" s="67">
        <v>0</v>
      </c>
      <c r="T93" s="67">
        <f>SUM(U93:X93)</f>
        <v>0</v>
      </c>
      <c r="U93" s="67">
        <v>0</v>
      </c>
      <c r="V93" s="67">
        <v>0</v>
      </c>
      <c r="W93" s="67">
        <v>0</v>
      </c>
      <c r="X93" s="67">
        <v>0</v>
      </c>
      <c r="Y93" s="67">
        <f>SUM(Z93:AC93)</f>
        <v>0</v>
      </c>
      <c r="Z93" s="67">
        <v>0</v>
      </c>
      <c r="AA93" s="67">
        <v>0</v>
      </c>
      <c r="AB93" s="67">
        <v>0</v>
      </c>
      <c r="AC93" s="67">
        <v>0</v>
      </c>
      <c r="AD93" s="85" t="s">
        <v>326</v>
      </c>
      <c r="AE93" s="26">
        <f t="shared" si="164"/>
        <v>0</v>
      </c>
      <c r="AF93" s="26">
        <f t="shared" si="178"/>
        <v>0</v>
      </c>
      <c r="AG93" s="26">
        <f t="shared" si="179"/>
        <v>0</v>
      </c>
      <c r="AH93" s="26">
        <f t="shared" si="176"/>
        <v>0</v>
      </c>
      <c r="AI93" s="26">
        <f t="shared" si="174"/>
        <v>0</v>
      </c>
      <c r="AJ93" s="26">
        <f t="shared" si="166"/>
        <v>0</v>
      </c>
      <c r="AK93" s="67">
        <v>0</v>
      </c>
      <c r="AL93" s="67">
        <v>0</v>
      </c>
      <c r="AM93" s="67">
        <v>0</v>
      </c>
      <c r="AN93" s="67">
        <v>0</v>
      </c>
      <c r="AO93" s="26">
        <f t="shared" si="167"/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f t="shared" si="168"/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f>SUM(AZ93:BC93)</f>
        <v>0</v>
      </c>
      <c r="AZ93" s="26">
        <v>0</v>
      </c>
      <c r="BA93" s="26">
        <v>0</v>
      </c>
      <c r="BB93" s="67">
        <v>0</v>
      </c>
      <c r="BC93" s="26">
        <v>0</v>
      </c>
      <c r="BD93" s="27"/>
      <c r="BE93" s="27"/>
      <c r="BF93" s="27"/>
      <c r="BG93" s="27"/>
      <c r="BH93" s="27"/>
    </row>
    <row r="94" spans="1:60" s="84" customFormat="1" ht="68.25" customHeight="1">
      <c r="A94" s="71" t="s">
        <v>116</v>
      </c>
      <c r="B94" s="71" t="s">
        <v>117</v>
      </c>
      <c r="C94" s="74" t="s">
        <v>9</v>
      </c>
      <c r="D94" s="72">
        <f t="shared" ref="D94:AD94" si="180">D95+D109+D117+D127+D134+D142+D143</f>
        <v>219.12296843000001</v>
      </c>
      <c r="E94" s="72">
        <f t="shared" si="180"/>
        <v>27.643157939999998</v>
      </c>
      <c r="F94" s="72">
        <f t="shared" si="180"/>
        <v>0.72</v>
      </c>
      <c r="G94" s="72">
        <f t="shared" si="180"/>
        <v>20.926300149999999</v>
      </c>
      <c r="H94" s="72">
        <f t="shared" si="180"/>
        <v>3.5697849999999995</v>
      </c>
      <c r="I94" s="72">
        <f t="shared" si="180"/>
        <v>2.42707279</v>
      </c>
      <c r="J94" s="72">
        <f t="shared" si="180"/>
        <v>27.643157939999998</v>
      </c>
      <c r="K94" s="72">
        <f t="shared" si="180"/>
        <v>0.72</v>
      </c>
      <c r="L94" s="72">
        <f t="shared" si="180"/>
        <v>20.926300149999999</v>
      </c>
      <c r="M94" s="72">
        <f t="shared" si="180"/>
        <v>3.5697849999999995</v>
      </c>
      <c r="N94" s="72">
        <f t="shared" si="180"/>
        <v>2.42707279</v>
      </c>
      <c r="O94" s="72">
        <f t="shared" si="180"/>
        <v>0</v>
      </c>
      <c r="P94" s="72">
        <f t="shared" si="180"/>
        <v>0</v>
      </c>
      <c r="Q94" s="72">
        <f t="shared" si="180"/>
        <v>0</v>
      </c>
      <c r="R94" s="72">
        <f t="shared" si="180"/>
        <v>0</v>
      </c>
      <c r="S94" s="72">
        <f t="shared" si="180"/>
        <v>0</v>
      </c>
      <c r="T94" s="72">
        <f t="shared" si="180"/>
        <v>0</v>
      </c>
      <c r="U94" s="72">
        <f t="shared" si="180"/>
        <v>0</v>
      </c>
      <c r="V94" s="72">
        <f t="shared" si="180"/>
        <v>0</v>
      </c>
      <c r="W94" s="72">
        <f t="shared" si="180"/>
        <v>0</v>
      </c>
      <c r="X94" s="72">
        <f t="shared" si="180"/>
        <v>0</v>
      </c>
      <c r="Y94" s="72">
        <f t="shared" si="180"/>
        <v>0</v>
      </c>
      <c r="Z94" s="72">
        <f t="shared" si="180"/>
        <v>0</v>
      </c>
      <c r="AA94" s="72">
        <f t="shared" si="180"/>
        <v>0</v>
      </c>
      <c r="AB94" s="72">
        <f t="shared" si="180"/>
        <v>0</v>
      </c>
      <c r="AC94" s="72">
        <f t="shared" si="180"/>
        <v>0</v>
      </c>
      <c r="AD94" s="72">
        <f t="shared" si="180"/>
        <v>172.732107007</v>
      </c>
      <c r="AE94" s="72">
        <f>AE95+AE109+AE117+AE127+AE134+AE142+AE143</f>
        <v>33.732363679999999</v>
      </c>
      <c r="AF94" s="72">
        <f t="shared" ref="AF94:AO94" si="181">AF95+AF109+AF117+AF127+AF134+AF142+AF143</f>
        <v>2</v>
      </c>
      <c r="AG94" s="72">
        <f t="shared" si="181"/>
        <v>29.16252746</v>
      </c>
      <c r="AH94" s="72">
        <f t="shared" si="181"/>
        <v>0.10334475</v>
      </c>
      <c r="AI94" s="72">
        <f t="shared" si="181"/>
        <v>2.4664914700000002</v>
      </c>
      <c r="AJ94" s="72">
        <f>AJ95+AJ109+AJ117+AJ127+AJ134+AJ142+AJ143</f>
        <v>33.732363679999999</v>
      </c>
      <c r="AK94" s="72">
        <f t="shared" si="181"/>
        <v>2</v>
      </c>
      <c r="AL94" s="72">
        <f t="shared" si="181"/>
        <v>29.16252746</v>
      </c>
      <c r="AM94" s="72">
        <f t="shared" si="181"/>
        <v>0.10334475</v>
      </c>
      <c r="AN94" s="72">
        <f t="shared" si="181"/>
        <v>2.4664914700000002</v>
      </c>
      <c r="AO94" s="72">
        <f t="shared" si="181"/>
        <v>0</v>
      </c>
      <c r="AP94" s="72">
        <f t="shared" ref="AP94" si="182">AP95+AP109+AP117+AP127+AP134+AP142+AP143</f>
        <v>0</v>
      </c>
      <c r="AQ94" s="72">
        <f t="shared" ref="AQ94" si="183">AQ95+AQ109+AQ117+AQ127+AQ134+AQ142+AQ143</f>
        <v>0</v>
      </c>
      <c r="AR94" s="72">
        <f t="shared" ref="AR94" si="184">AR95+AR109+AR117+AR127+AR134+AR142+AR143</f>
        <v>0</v>
      </c>
      <c r="AS94" s="72">
        <f t="shared" ref="AS94:AT94" si="185">AS95+AS109+AS117+AS127+AS134+AS142+AS143</f>
        <v>0</v>
      </c>
      <c r="AT94" s="72">
        <f t="shared" si="185"/>
        <v>0</v>
      </c>
      <c r="AU94" s="72">
        <f t="shared" ref="AU94" si="186">AU95+AU109+AU117+AU127+AU134+AU142+AU143</f>
        <v>0</v>
      </c>
      <c r="AV94" s="72">
        <f t="shared" ref="AV94" si="187">AV95+AV109+AV117+AV127+AV134+AV142+AV143</f>
        <v>0</v>
      </c>
      <c r="AW94" s="72">
        <f t="shared" ref="AW94" si="188">AW95+AW109+AW117+AW127+AW134+AW142+AW143</f>
        <v>0</v>
      </c>
      <c r="AX94" s="72">
        <f t="shared" ref="AX94:AY94" si="189">AX95+AX109+AX117+AX127+AX134+AX142+AX143</f>
        <v>0</v>
      </c>
      <c r="AY94" s="72">
        <f t="shared" si="189"/>
        <v>0</v>
      </c>
      <c r="AZ94" s="72">
        <f t="shared" ref="AZ94" si="190">AZ95+AZ109+AZ117+AZ127+AZ134+AZ142+AZ143</f>
        <v>0</v>
      </c>
      <c r="BA94" s="72">
        <f t="shared" ref="BA94" si="191">BA95+BA109+BA117+BA127+BA134+BA142+BA143</f>
        <v>0</v>
      </c>
      <c r="BB94" s="72">
        <f t="shared" ref="BB94" si="192">BB95+BB109+BB117+BB127+BB134+BB142+BB143</f>
        <v>0</v>
      </c>
      <c r="BC94" s="72">
        <f t="shared" ref="BC94" si="193">BC95+BC109+BC117+BC127+BC134+BC142+BC143</f>
        <v>0</v>
      </c>
      <c r="BD94" s="52"/>
      <c r="BE94" s="52"/>
      <c r="BF94" s="52"/>
      <c r="BG94" s="52"/>
      <c r="BH94" s="52"/>
    </row>
    <row r="95" spans="1:60" s="84" customFormat="1" ht="60.75" customHeight="1">
      <c r="A95" s="56" t="s">
        <v>118</v>
      </c>
      <c r="B95" s="57" t="s">
        <v>119</v>
      </c>
      <c r="C95" s="74" t="s">
        <v>9</v>
      </c>
      <c r="D95" s="72">
        <v>0</v>
      </c>
      <c r="E95" s="53">
        <f>SUM(E96,E99,E102,E108)</f>
        <v>0</v>
      </c>
      <c r="F95" s="53">
        <f>SUM(F96,F99,F102,F108)</f>
        <v>0</v>
      </c>
      <c r="G95" s="53">
        <f t="shared" ref="G95:AC95" si="194">SUM(G96,G99,G102,G108)</f>
        <v>0</v>
      </c>
      <c r="H95" s="53">
        <f t="shared" si="194"/>
        <v>0</v>
      </c>
      <c r="I95" s="53">
        <f t="shared" si="194"/>
        <v>0</v>
      </c>
      <c r="J95" s="53">
        <f t="shared" si="194"/>
        <v>0</v>
      </c>
      <c r="K95" s="53">
        <f t="shared" si="194"/>
        <v>0</v>
      </c>
      <c r="L95" s="53">
        <f t="shared" si="194"/>
        <v>0</v>
      </c>
      <c r="M95" s="53">
        <f t="shared" si="194"/>
        <v>0</v>
      </c>
      <c r="N95" s="53">
        <f t="shared" si="194"/>
        <v>0</v>
      </c>
      <c r="O95" s="53">
        <f t="shared" si="194"/>
        <v>0</v>
      </c>
      <c r="P95" s="53">
        <f t="shared" si="194"/>
        <v>0</v>
      </c>
      <c r="Q95" s="53">
        <f t="shared" si="194"/>
        <v>0</v>
      </c>
      <c r="R95" s="53">
        <f t="shared" si="194"/>
        <v>0</v>
      </c>
      <c r="S95" s="53">
        <f t="shared" si="194"/>
        <v>0</v>
      </c>
      <c r="T95" s="53">
        <f t="shared" si="194"/>
        <v>0</v>
      </c>
      <c r="U95" s="53">
        <f t="shared" si="194"/>
        <v>0</v>
      </c>
      <c r="V95" s="53">
        <f t="shared" si="194"/>
        <v>0</v>
      </c>
      <c r="W95" s="53">
        <f t="shared" si="194"/>
        <v>0</v>
      </c>
      <c r="X95" s="53">
        <f t="shared" si="194"/>
        <v>0</v>
      </c>
      <c r="Y95" s="53">
        <f t="shared" si="194"/>
        <v>0</v>
      </c>
      <c r="Z95" s="53">
        <f t="shared" si="194"/>
        <v>0</v>
      </c>
      <c r="AA95" s="53">
        <f t="shared" si="194"/>
        <v>0</v>
      </c>
      <c r="AB95" s="53">
        <f t="shared" si="194"/>
        <v>0</v>
      </c>
      <c r="AC95" s="53">
        <f t="shared" si="194"/>
        <v>0</v>
      </c>
      <c r="AD95" s="72">
        <v>0</v>
      </c>
      <c r="AE95" s="51">
        <f>AE96</f>
        <v>0</v>
      </c>
      <c r="AF95" s="51">
        <f>AK95+AP95+AU95+AZ95</f>
        <v>0</v>
      </c>
      <c r="AG95" s="51">
        <f t="shared" ref="AE95:AI99" si="195">AL95+AQ95+AV95+BA95</f>
        <v>0</v>
      </c>
      <c r="AH95" s="51">
        <f t="shared" si="195"/>
        <v>0</v>
      </c>
      <c r="AI95" s="51">
        <f>AN95+AS95+AX95+BC95</f>
        <v>0</v>
      </c>
      <c r="AJ95" s="51">
        <f>AJ96</f>
        <v>0</v>
      </c>
      <c r="AK95" s="51">
        <f>AK96</f>
        <v>0</v>
      </c>
      <c r="AL95" s="51">
        <f>AL96</f>
        <v>0</v>
      </c>
      <c r="AM95" s="51">
        <f t="shared" ref="AM95:BC95" si="196">AM96</f>
        <v>0</v>
      </c>
      <c r="AN95" s="51">
        <f t="shared" si="196"/>
        <v>0</v>
      </c>
      <c r="AO95" s="51">
        <f t="shared" si="196"/>
        <v>0</v>
      </c>
      <c r="AP95" s="51">
        <f t="shared" si="196"/>
        <v>0</v>
      </c>
      <c r="AQ95" s="51">
        <f t="shared" si="196"/>
        <v>0</v>
      </c>
      <c r="AR95" s="51">
        <f t="shared" si="196"/>
        <v>0</v>
      </c>
      <c r="AS95" s="51">
        <f t="shared" si="196"/>
        <v>0</v>
      </c>
      <c r="AT95" s="51">
        <f t="shared" si="196"/>
        <v>0</v>
      </c>
      <c r="AU95" s="51">
        <f t="shared" si="196"/>
        <v>0</v>
      </c>
      <c r="AV95" s="51">
        <f t="shared" si="196"/>
        <v>0</v>
      </c>
      <c r="AW95" s="51">
        <f t="shared" si="196"/>
        <v>0</v>
      </c>
      <c r="AX95" s="51">
        <f t="shared" si="196"/>
        <v>0</v>
      </c>
      <c r="AY95" s="51">
        <f t="shared" si="196"/>
        <v>0</v>
      </c>
      <c r="AZ95" s="51">
        <f t="shared" si="196"/>
        <v>0</v>
      </c>
      <c r="BA95" s="51">
        <f t="shared" si="196"/>
        <v>0</v>
      </c>
      <c r="BB95" s="51">
        <f t="shared" si="196"/>
        <v>0</v>
      </c>
      <c r="BC95" s="51">
        <f t="shared" si="196"/>
        <v>0</v>
      </c>
      <c r="BD95" s="52"/>
      <c r="BE95" s="52"/>
      <c r="BF95" s="52"/>
      <c r="BG95" s="52"/>
      <c r="BH95" s="52"/>
    </row>
    <row r="96" spans="1:60" s="84" customFormat="1" ht="105" customHeight="1">
      <c r="A96" s="54" t="s">
        <v>120</v>
      </c>
      <c r="B96" s="55" t="s">
        <v>121</v>
      </c>
      <c r="C96" s="69" t="s">
        <v>9</v>
      </c>
      <c r="D96" s="72">
        <v>0</v>
      </c>
      <c r="E96" s="73">
        <f t="shared" ref="E96:AC96" si="197">SUM(E97:E98)</f>
        <v>0</v>
      </c>
      <c r="F96" s="73">
        <f t="shared" si="197"/>
        <v>0</v>
      </c>
      <c r="G96" s="73">
        <f t="shared" si="197"/>
        <v>0</v>
      </c>
      <c r="H96" s="73">
        <f t="shared" si="197"/>
        <v>0</v>
      </c>
      <c r="I96" s="73">
        <f t="shared" si="197"/>
        <v>0</v>
      </c>
      <c r="J96" s="73">
        <f t="shared" si="197"/>
        <v>0</v>
      </c>
      <c r="K96" s="73">
        <f t="shared" si="197"/>
        <v>0</v>
      </c>
      <c r="L96" s="73">
        <f t="shared" si="197"/>
        <v>0</v>
      </c>
      <c r="M96" s="73">
        <f t="shared" si="197"/>
        <v>0</v>
      </c>
      <c r="N96" s="73">
        <f t="shared" si="197"/>
        <v>0</v>
      </c>
      <c r="O96" s="73">
        <f t="shared" si="197"/>
        <v>0</v>
      </c>
      <c r="P96" s="73">
        <f t="shared" si="197"/>
        <v>0</v>
      </c>
      <c r="Q96" s="73">
        <f t="shared" si="197"/>
        <v>0</v>
      </c>
      <c r="R96" s="73">
        <f t="shared" si="197"/>
        <v>0</v>
      </c>
      <c r="S96" s="73">
        <f t="shared" si="197"/>
        <v>0</v>
      </c>
      <c r="T96" s="73">
        <f t="shared" si="197"/>
        <v>0</v>
      </c>
      <c r="U96" s="73">
        <f t="shared" si="197"/>
        <v>0</v>
      </c>
      <c r="V96" s="73">
        <f t="shared" si="197"/>
        <v>0</v>
      </c>
      <c r="W96" s="73">
        <f t="shared" si="197"/>
        <v>0</v>
      </c>
      <c r="X96" s="73">
        <f t="shared" si="197"/>
        <v>0</v>
      </c>
      <c r="Y96" s="73">
        <f t="shared" si="197"/>
        <v>0</v>
      </c>
      <c r="Z96" s="73">
        <f t="shared" si="197"/>
        <v>0</v>
      </c>
      <c r="AA96" s="73">
        <f t="shared" si="197"/>
        <v>0</v>
      </c>
      <c r="AB96" s="73">
        <f t="shared" si="197"/>
        <v>0</v>
      </c>
      <c r="AC96" s="73">
        <f t="shared" si="197"/>
        <v>0</v>
      </c>
      <c r="AD96" s="72">
        <v>0</v>
      </c>
      <c r="AE96" s="51">
        <f>AE97+AE98</f>
        <v>0</v>
      </c>
      <c r="AF96" s="51">
        <f t="shared" ref="AF96:AI96" si="198">AF97+AF98</f>
        <v>0</v>
      </c>
      <c r="AG96" s="51">
        <f t="shared" si="198"/>
        <v>0</v>
      </c>
      <c r="AH96" s="51">
        <f t="shared" si="198"/>
        <v>0</v>
      </c>
      <c r="AI96" s="51">
        <f t="shared" si="198"/>
        <v>0</v>
      </c>
      <c r="AJ96" s="51">
        <f>SUM(AJ97:AJ98)</f>
        <v>0</v>
      </c>
      <c r="AK96" s="73">
        <f>SUM(AK97:AK98)</f>
        <v>0</v>
      </c>
      <c r="AL96" s="73">
        <f>SUM(AL97:AL98)</f>
        <v>0</v>
      </c>
      <c r="AM96" s="73">
        <f>SUM(AM97:AM98)</f>
        <v>0</v>
      </c>
      <c r="AN96" s="73">
        <f>SUM(AN97:AN98)</f>
        <v>0</v>
      </c>
      <c r="AO96" s="51">
        <f>SUM(AP96:AS96)</f>
        <v>0</v>
      </c>
      <c r="AP96" s="51">
        <v>0</v>
      </c>
      <c r="AQ96" s="51">
        <v>0</v>
      </c>
      <c r="AR96" s="51">
        <v>0</v>
      </c>
      <c r="AS96" s="51">
        <v>0</v>
      </c>
      <c r="AT96" s="51">
        <f>SUM(AU96:AX96)</f>
        <v>0</v>
      </c>
      <c r="AU96" s="51">
        <v>0</v>
      </c>
      <c r="AV96" s="51">
        <v>0</v>
      </c>
      <c r="AW96" s="51">
        <v>0</v>
      </c>
      <c r="AX96" s="51">
        <v>0</v>
      </c>
      <c r="AY96" s="51">
        <f t="shared" ref="AY96:AY98" si="199">SUM(AZ96:BC96)</f>
        <v>0</v>
      </c>
      <c r="AZ96" s="51">
        <v>0</v>
      </c>
      <c r="BA96" s="51">
        <v>0</v>
      </c>
      <c r="BB96" s="51">
        <v>0</v>
      </c>
      <c r="BC96" s="51">
        <v>0</v>
      </c>
      <c r="BD96" s="52"/>
      <c r="BE96" s="52"/>
      <c r="BF96" s="52"/>
      <c r="BG96" s="52"/>
      <c r="BH96" s="52"/>
    </row>
    <row r="97" spans="1:60" s="84" customFormat="1" ht="58.5" customHeight="1">
      <c r="A97" s="54" t="s">
        <v>122</v>
      </c>
      <c r="B97" s="58" t="s">
        <v>123</v>
      </c>
      <c r="C97" s="69" t="s">
        <v>9</v>
      </c>
      <c r="D97" s="72">
        <v>0</v>
      </c>
      <c r="E97" s="73">
        <v>0</v>
      </c>
      <c r="F97" s="73">
        <v>0</v>
      </c>
      <c r="G97" s="73">
        <v>0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0</v>
      </c>
      <c r="U97" s="73">
        <v>0</v>
      </c>
      <c r="V97" s="73">
        <v>0</v>
      </c>
      <c r="W97" s="73">
        <v>0</v>
      </c>
      <c r="X97" s="73">
        <v>0</v>
      </c>
      <c r="Y97" s="73">
        <v>0</v>
      </c>
      <c r="Z97" s="73">
        <v>0</v>
      </c>
      <c r="AA97" s="73">
        <v>0</v>
      </c>
      <c r="AB97" s="73">
        <v>0</v>
      </c>
      <c r="AC97" s="73">
        <v>0</v>
      </c>
      <c r="AD97" s="72">
        <v>0</v>
      </c>
      <c r="AE97" s="51">
        <f>AJ97+AO97+AT97+AY97</f>
        <v>0</v>
      </c>
      <c r="AF97" s="51">
        <f t="shared" si="195"/>
        <v>0</v>
      </c>
      <c r="AG97" s="51">
        <f t="shared" si="195"/>
        <v>0</v>
      </c>
      <c r="AH97" s="51">
        <f t="shared" si="195"/>
        <v>0</v>
      </c>
      <c r="AI97" s="51">
        <f t="shared" si="195"/>
        <v>0</v>
      </c>
      <c r="AJ97" s="51">
        <f>SUM(AK97:AN97)</f>
        <v>0</v>
      </c>
      <c r="AK97" s="73">
        <v>0</v>
      </c>
      <c r="AL97" s="73">
        <v>0</v>
      </c>
      <c r="AM97" s="73">
        <v>0</v>
      </c>
      <c r="AN97" s="73">
        <v>0</v>
      </c>
      <c r="AO97" s="51">
        <f t="shared" ref="AO97:AO98" si="200">SUM(AP97:AS97)</f>
        <v>0</v>
      </c>
      <c r="AP97" s="51">
        <v>0</v>
      </c>
      <c r="AQ97" s="51">
        <v>0</v>
      </c>
      <c r="AR97" s="51">
        <v>0</v>
      </c>
      <c r="AS97" s="51">
        <v>0</v>
      </c>
      <c r="AT97" s="51">
        <f>SUM(AU97:AX97)</f>
        <v>0</v>
      </c>
      <c r="AU97" s="51">
        <v>0</v>
      </c>
      <c r="AV97" s="51">
        <v>0</v>
      </c>
      <c r="AW97" s="51">
        <v>0</v>
      </c>
      <c r="AX97" s="51">
        <v>0</v>
      </c>
      <c r="AY97" s="51">
        <f t="shared" si="199"/>
        <v>0</v>
      </c>
      <c r="AZ97" s="51">
        <v>0</v>
      </c>
      <c r="BA97" s="51">
        <v>0</v>
      </c>
      <c r="BB97" s="51">
        <v>0</v>
      </c>
      <c r="BC97" s="51">
        <v>0</v>
      </c>
      <c r="BD97" s="52"/>
      <c r="BE97" s="52"/>
      <c r="BF97" s="52"/>
      <c r="BG97" s="52"/>
      <c r="BH97" s="52"/>
    </row>
    <row r="98" spans="1:60" s="84" customFormat="1" ht="58.5" customHeight="1">
      <c r="A98" s="54" t="s">
        <v>124</v>
      </c>
      <c r="B98" s="58" t="s">
        <v>123</v>
      </c>
      <c r="C98" s="69" t="s">
        <v>9</v>
      </c>
      <c r="D98" s="72">
        <v>0</v>
      </c>
      <c r="E98" s="73">
        <v>0</v>
      </c>
      <c r="F98" s="73">
        <v>0</v>
      </c>
      <c r="G98" s="73">
        <v>0</v>
      </c>
      <c r="H98" s="73">
        <v>0</v>
      </c>
      <c r="I98" s="73">
        <v>0</v>
      </c>
      <c r="J98" s="73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73">
        <v>0</v>
      </c>
      <c r="Z98" s="73">
        <v>0</v>
      </c>
      <c r="AA98" s="73">
        <v>0</v>
      </c>
      <c r="AB98" s="73">
        <v>0</v>
      </c>
      <c r="AC98" s="73">
        <v>0</v>
      </c>
      <c r="AD98" s="72">
        <v>0</v>
      </c>
      <c r="AE98" s="51">
        <f t="shared" si="195"/>
        <v>0</v>
      </c>
      <c r="AF98" s="51">
        <f t="shared" si="195"/>
        <v>0</v>
      </c>
      <c r="AG98" s="51">
        <f t="shared" si="195"/>
        <v>0</v>
      </c>
      <c r="AH98" s="51">
        <f t="shared" si="195"/>
        <v>0</v>
      </c>
      <c r="AI98" s="51">
        <f t="shared" si="195"/>
        <v>0</v>
      </c>
      <c r="AJ98" s="51">
        <f>SUM(AK98:AN98)</f>
        <v>0</v>
      </c>
      <c r="AK98" s="73">
        <v>0</v>
      </c>
      <c r="AL98" s="73">
        <v>0</v>
      </c>
      <c r="AM98" s="73">
        <v>0</v>
      </c>
      <c r="AN98" s="73">
        <v>0</v>
      </c>
      <c r="AO98" s="51">
        <f t="shared" si="200"/>
        <v>0</v>
      </c>
      <c r="AP98" s="51">
        <v>0</v>
      </c>
      <c r="AQ98" s="51">
        <v>0</v>
      </c>
      <c r="AR98" s="51">
        <v>0</v>
      </c>
      <c r="AS98" s="51">
        <v>0</v>
      </c>
      <c r="AT98" s="51">
        <f>SUM(AU98:AX98)</f>
        <v>0</v>
      </c>
      <c r="AU98" s="51">
        <v>0</v>
      </c>
      <c r="AV98" s="51">
        <v>0</v>
      </c>
      <c r="AW98" s="51">
        <v>0</v>
      </c>
      <c r="AX98" s="51">
        <v>0</v>
      </c>
      <c r="AY98" s="51">
        <f t="shared" si="199"/>
        <v>0</v>
      </c>
      <c r="AZ98" s="51">
        <v>0</v>
      </c>
      <c r="BA98" s="51">
        <v>0</v>
      </c>
      <c r="BB98" s="51">
        <v>0</v>
      </c>
      <c r="BC98" s="51">
        <v>0</v>
      </c>
      <c r="BD98" s="52"/>
      <c r="BE98" s="52"/>
      <c r="BF98" s="52"/>
      <c r="BG98" s="52"/>
      <c r="BH98" s="52"/>
    </row>
    <row r="99" spans="1:60" s="84" customFormat="1" ht="47.25" customHeight="1">
      <c r="A99" s="54" t="s">
        <v>125</v>
      </c>
      <c r="B99" s="55" t="s">
        <v>126</v>
      </c>
      <c r="C99" s="69" t="s">
        <v>9</v>
      </c>
      <c r="D99" s="72">
        <v>0</v>
      </c>
      <c r="E99" s="73">
        <f t="shared" ref="E99:AC99" si="201">SUM(E100:E101)</f>
        <v>0</v>
      </c>
      <c r="F99" s="73">
        <f t="shared" si="201"/>
        <v>0</v>
      </c>
      <c r="G99" s="73">
        <f t="shared" si="201"/>
        <v>0</v>
      </c>
      <c r="H99" s="73">
        <f t="shared" si="201"/>
        <v>0</v>
      </c>
      <c r="I99" s="73">
        <f t="shared" si="201"/>
        <v>0</v>
      </c>
      <c r="J99" s="73">
        <f t="shared" si="201"/>
        <v>0</v>
      </c>
      <c r="K99" s="73">
        <f t="shared" si="201"/>
        <v>0</v>
      </c>
      <c r="L99" s="73">
        <f t="shared" si="201"/>
        <v>0</v>
      </c>
      <c r="M99" s="73">
        <f t="shared" si="201"/>
        <v>0</v>
      </c>
      <c r="N99" s="73">
        <f t="shared" si="201"/>
        <v>0</v>
      </c>
      <c r="O99" s="73">
        <f t="shared" si="201"/>
        <v>0</v>
      </c>
      <c r="P99" s="73">
        <f t="shared" si="201"/>
        <v>0</v>
      </c>
      <c r="Q99" s="73">
        <f t="shared" si="201"/>
        <v>0</v>
      </c>
      <c r="R99" s="73">
        <f t="shared" si="201"/>
        <v>0</v>
      </c>
      <c r="S99" s="73">
        <f t="shared" si="201"/>
        <v>0</v>
      </c>
      <c r="T99" s="73">
        <f t="shared" si="201"/>
        <v>0</v>
      </c>
      <c r="U99" s="73">
        <f t="shared" si="201"/>
        <v>0</v>
      </c>
      <c r="V99" s="73">
        <f t="shared" si="201"/>
        <v>0</v>
      </c>
      <c r="W99" s="73">
        <f t="shared" si="201"/>
        <v>0</v>
      </c>
      <c r="X99" s="73">
        <f t="shared" si="201"/>
        <v>0</v>
      </c>
      <c r="Y99" s="73">
        <f t="shared" si="201"/>
        <v>0</v>
      </c>
      <c r="Z99" s="73">
        <f t="shared" si="201"/>
        <v>0</v>
      </c>
      <c r="AA99" s="73">
        <f t="shared" si="201"/>
        <v>0</v>
      </c>
      <c r="AB99" s="73">
        <f t="shared" si="201"/>
        <v>0</v>
      </c>
      <c r="AC99" s="73">
        <f t="shared" si="201"/>
        <v>0</v>
      </c>
      <c r="AD99" s="72">
        <v>0</v>
      </c>
      <c r="AE99" s="51">
        <f t="shared" si="195"/>
        <v>0</v>
      </c>
      <c r="AF99" s="51">
        <f t="shared" si="195"/>
        <v>0</v>
      </c>
      <c r="AG99" s="51">
        <f t="shared" si="195"/>
        <v>0</v>
      </c>
      <c r="AH99" s="51">
        <f t="shared" si="195"/>
        <v>0</v>
      </c>
      <c r="AI99" s="51">
        <f t="shared" si="195"/>
        <v>0</v>
      </c>
      <c r="AJ99" s="51">
        <f>SUM(AK99:AN99)</f>
        <v>0</v>
      </c>
      <c r="AK99" s="73">
        <f t="shared" ref="AK99:AN99" si="202">SUM(AK100:AK101)</f>
        <v>0</v>
      </c>
      <c r="AL99" s="73">
        <f t="shared" si="202"/>
        <v>0</v>
      </c>
      <c r="AM99" s="73">
        <f t="shared" si="202"/>
        <v>0</v>
      </c>
      <c r="AN99" s="73">
        <f t="shared" si="202"/>
        <v>0</v>
      </c>
      <c r="AO99" s="51">
        <f t="shared" ref="AO99" si="203">SUM(AP99:AS99)</f>
        <v>0</v>
      </c>
      <c r="AP99" s="51">
        <v>0</v>
      </c>
      <c r="AQ99" s="51">
        <v>0</v>
      </c>
      <c r="AR99" s="51">
        <v>0</v>
      </c>
      <c r="AS99" s="51">
        <v>0</v>
      </c>
      <c r="AT99" s="51">
        <f>SUM(AU99:AX99)</f>
        <v>0</v>
      </c>
      <c r="AU99" s="51">
        <v>0</v>
      </c>
      <c r="AV99" s="51">
        <v>0</v>
      </c>
      <c r="AW99" s="51">
        <v>0</v>
      </c>
      <c r="AX99" s="51">
        <v>0</v>
      </c>
      <c r="AY99" s="51">
        <f t="shared" ref="AY99" si="204">SUM(AZ99:BC99)</f>
        <v>0</v>
      </c>
      <c r="AZ99" s="51">
        <v>0</v>
      </c>
      <c r="BA99" s="51">
        <v>0</v>
      </c>
      <c r="BB99" s="51">
        <v>0</v>
      </c>
      <c r="BC99" s="51">
        <v>0</v>
      </c>
      <c r="BD99" s="52"/>
      <c r="BE99" s="52"/>
      <c r="BF99" s="52"/>
      <c r="BG99" s="52"/>
      <c r="BH99" s="52"/>
    </row>
    <row r="100" spans="1:60" s="84" customFormat="1" ht="31.5" customHeight="1">
      <c r="A100" s="54" t="s">
        <v>127</v>
      </c>
      <c r="B100" s="58" t="s">
        <v>128</v>
      </c>
      <c r="C100" s="69" t="s">
        <v>9</v>
      </c>
      <c r="D100" s="72">
        <v>0</v>
      </c>
      <c r="E100" s="73">
        <v>0</v>
      </c>
      <c r="F100" s="73">
        <v>0</v>
      </c>
      <c r="G100" s="73">
        <v>0</v>
      </c>
      <c r="H100" s="73">
        <v>0</v>
      </c>
      <c r="I100" s="73">
        <v>0</v>
      </c>
      <c r="J100" s="73">
        <v>0</v>
      </c>
      <c r="K100" s="73">
        <v>0</v>
      </c>
      <c r="L100" s="73">
        <v>0</v>
      </c>
      <c r="M100" s="73">
        <v>0</v>
      </c>
      <c r="N100" s="73">
        <v>0</v>
      </c>
      <c r="O100" s="73">
        <v>0</v>
      </c>
      <c r="P100" s="73">
        <v>0</v>
      </c>
      <c r="Q100" s="73">
        <v>0</v>
      </c>
      <c r="R100" s="73">
        <v>0</v>
      </c>
      <c r="S100" s="73">
        <v>0</v>
      </c>
      <c r="T100" s="73">
        <v>0</v>
      </c>
      <c r="U100" s="73">
        <v>0</v>
      </c>
      <c r="V100" s="73">
        <v>0</v>
      </c>
      <c r="W100" s="73">
        <v>0</v>
      </c>
      <c r="X100" s="73">
        <v>0</v>
      </c>
      <c r="Y100" s="73">
        <v>0</v>
      </c>
      <c r="Z100" s="73">
        <v>0</v>
      </c>
      <c r="AA100" s="73">
        <v>0</v>
      </c>
      <c r="AB100" s="73">
        <v>0</v>
      </c>
      <c r="AC100" s="73">
        <v>0</v>
      </c>
      <c r="AD100" s="72">
        <v>0</v>
      </c>
      <c r="AE100" s="73">
        <v>0</v>
      </c>
      <c r="AF100" s="73">
        <v>0</v>
      </c>
      <c r="AG100" s="73">
        <v>0</v>
      </c>
      <c r="AH100" s="73">
        <v>0</v>
      </c>
      <c r="AI100" s="73">
        <v>0</v>
      </c>
      <c r="AJ100" s="73">
        <v>0</v>
      </c>
      <c r="AK100" s="73">
        <v>0</v>
      </c>
      <c r="AL100" s="73">
        <v>0</v>
      </c>
      <c r="AM100" s="73">
        <v>0</v>
      </c>
      <c r="AN100" s="73">
        <v>0</v>
      </c>
      <c r="AO100" s="73">
        <v>0</v>
      </c>
      <c r="AP100" s="73">
        <v>0</v>
      </c>
      <c r="AQ100" s="73">
        <v>0</v>
      </c>
      <c r="AR100" s="73">
        <v>0</v>
      </c>
      <c r="AS100" s="73">
        <v>0</v>
      </c>
      <c r="AT100" s="73">
        <v>0</v>
      </c>
      <c r="AU100" s="73">
        <v>0</v>
      </c>
      <c r="AV100" s="73">
        <v>0</v>
      </c>
      <c r="AW100" s="73">
        <v>0</v>
      </c>
      <c r="AX100" s="73">
        <v>0</v>
      </c>
      <c r="AY100" s="73">
        <v>0</v>
      </c>
      <c r="AZ100" s="73">
        <v>0</v>
      </c>
      <c r="BA100" s="73">
        <v>0</v>
      </c>
      <c r="BB100" s="73">
        <v>0</v>
      </c>
      <c r="BC100" s="73">
        <v>0</v>
      </c>
      <c r="BD100" s="52"/>
      <c r="BE100" s="52"/>
      <c r="BF100" s="52"/>
      <c r="BG100" s="52"/>
      <c r="BH100" s="52"/>
    </row>
    <row r="101" spans="1:60" s="84" customFormat="1" ht="31.5" customHeight="1">
      <c r="A101" s="54" t="s">
        <v>129</v>
      </c>
      <c r="B101" s="58" t="s">
        <v>123</v>
      </c>
      <c r="C101" s="69" t="s">
        <v>9</v>
      </c>
      <c r="D101" s="72">
        <v>0</v>
      </c>
      <c r="E101" s="73">
        <v>0</v>
      </c>
      <c r="F101" s="73">
        <v>0</v>
      </c>
      <c r="G101" s="73">
        <v>0</v>
      </c>
      <c r="H101" s="73">
        <v>0</v>
      </c>
      <c r="I101" s="73">
        <v>0</v>
      </c>
      <c r="J101" s="73">
        <v>0</v>
      </c>
      <c r="K101" s="73">
        <v>0</v>
      </c>
      <c r="L101" s="73">
        <v>0</v>
      </c>
      <c r="M101" s="73">
        <v>0</v>
      </c>
      <c r="N101" s="73">
        <v>0</v>
      </c>
      <c r="O101" s="73">
        <v>0</v>
      </c>
      <c r="P101" s="73">
        <v>0</v>
      </c>
      <c r="Q101" s="73">
        <v>0</v>
      </c>
      <c r="R101" s="73">
        <v>0</v>
      </c>
      <c r="S101" s="73">
        <v>0</v>
      </c>
      <c r="T101" s="73">
        <v>0</v>
      </c>
      <c r="U101" s="73">
        <v>0</v>
      </c>
      <c r="V101" s="73">
        <v>0</v>
      </c>
      <c r="W101" s="73">
        <v>0</v>
      </c>
      <c r="X101" s="73">
        <v>0</v>
      </c>
      <c r="Y101" s="73">
        <v>0</v>
      </c>
      <c r="Z101" s="73">
        <v>0</v>
      </c>
      <c r="AA101" s="73">
        <v>0</v>
      </c>
      <c r="AB101" s="73">
        <v>0</v>
      </c>
      <c r="AC101" s="73">
        <v>0</v>
      </c>
      <c r="AD101" s="72">
        <v>0</v>
      </c>
      <c r="AE101" s="73">
        <v>0</v>
      </c>
      <c r="AF101" s="73">
        <v>0</v>
      </c>
      <c r="AG101" s="73">
        <v>0</v>
      </c>
      <c r="AH101" s="73">
        <v>0</v>
      </c>
      <c r="AI101" s="73">
        <v>0</v>
      </c>
      <c r="AJ101" s="73">
        <v>0</v>
      </c>
      <c r="AK101" s="73">
        <v>0</v>
      </c>
      <c r="AL101" s="73">
        <v>0</v>
      </c>
      <c r="AM101" s="73">
        <v>0</v>
      </c>
      <c r="AN101" s="73">
        <v>0</v>
      </c>
      <c r="AO101" s="73">
        <v>0</v>
      </c>
      <c r="AP101" s="73">
        <v>0</v>
      </c>
      <c r="AQ101" s="73">
        <v>0</v>
      </c>
      <c r="AR101" s="73">
        <v>0</v>
      </c>
      <c r="AS101" s="73">
        <v>0</v>
      </c>
      <c r="AT101" s="73">
        <v>0</v>
      </c>
      <c r="AU101" s="73">
        <v>0</v>
      </c>
      <c r="AV101" s="73">
        <v>0</v>
      </c>
      <c r="AW101" s="73">
        <v>0</v>
      </c>
      <c r="AX101" s="73">
        <v>0</v>
      </c>
      <c r="AY101" s="73">
        <v>0</v>
      </c>
      <c r="AZ101" s="73">
        <v>0</v>
      </c>
      <c r="BA101" s="73">
        <v>0</v>
      </c>
      <c r="BB101" s="73">
        <v>0</v>
      </c>
      <c r="BC101" s="73">
        <v>0</v>
      </c>
      <c r="BD101" s="52"/>
      <c r="BE101" s="52"/>
      <c r="BF101" s="52"/>
      <c r="BG101" s="52"/>
      <c r="BH101" s="52"/>
    </row>
    <row r="102" spans="1:60" s="84" customFormat="1" ht="47.25" customHeight="1">
      <c r="A102" s="54" t="s">
        <v>130</v>
      </c>
      <c r="B102" s="55" t="s">
        <v>131</v>
      </c>
      <c r="C102" s="69" t="s">
        <v>9</v>
      </c>
      <c r="D102" s="72">
        <v>0</v>
      </c>
      <c r="E102" s="73">
        <f t="shared" ref="E102:AC102" si="205">SUM(E103:E107)</f>
        <v>0</v>
      </c>
      <c r="F102" s="73">
        <f t="shared" si="205"/>
        <v>0</v>
      </c>
      <c r="G102" s="73">
        <f t="shared" si="205"/>
        <v>0</v>
      </c>
      <c r="H102" s="73">
        <f t="shared" si="205"/>
        <v>0</v>
      </c>
      <c r="I102" s="73">
        <f t="shared" si="205"/>
        <v>0</v>
      </c>
      <c r="J102" s="73">
        <f t="shared" si="205"/>
        <v>0</v>
      </c>
      <c r="K102" s="73">
        <f t="shared" si="205"/>
        <v>0</v>
      </c>
      <c r="L102" s="73">
        <f t="shared" si="205"/>
        <v>0</v>
      </c>
      <c r="M102" s="73">
        <f t="shared" si="205"/>
        <v>0</v>
      </c>
      <c r="N102" s="73">
        <f t="shared" si="205"/>
        <v>0</v>
      </c>
      <c r="O102" s="73">
        <f t="shared" si="205"/>
        <v>0</v>
      </c>
      <c r="P102" s="73">
        <f t="shared" si="205"/>
        <v>0</v>
      </c>
      <c r="Q102" s="73">
        <f t="shared" si="205"/>
        <v>0</v>
      </c>
      <c r="R102" s="73">
        <f t="shared" si="205"/>
        <v>0</v>
      </c>
      <c r="S102" s="73">
        <f t="shared" si="205"/>
        <v>0</v>
      </c>
      <c r="T102" s="73">
        <f t="shared" si="205"/>
        <v>0</v>
      </c>
      <c r="U102" s="73">
        <f t="shared" si="205"/>
        <v>0</v>
      </c>
      <c r="V102" s="73">
        <f t="shared" si="205"/>
        <v>0</v>
      </c>
      <c r="W102" s="73">
        <f t="shared" si="205"/>
        <v>0</v>
      </c>
      <c r="X102" s="73">
        <f t="shared" si="205"/>
        <v>0</v>
      </c>
      <c r="Y102" s="73">
        <f t="shared" si="205"/>
        <v>0</v>
      </c>
      <c r="Z102" s="73">
        <f t="shared" si="205"/>
        <v>0</v>
      </c>
      <c r="AA102" s="73">
        <f t="shared" si="205"/>
        <v>0</v>
      </c>
      <c r="AB102" s="73">
        <f t="shared" si="205"/>
        <v>0</v>
      </c>
      <c r="AC102" s="73">
        <f t="shared" si="205"/>
        <v>0</v>
      </c>
      <c r="AD102" s="72">
        <v>0</v>
      </c>
      <c r="AE102" s="73">
        <f t="shared" ref="AE102:BC102" si="206">SUM(AE103:AE104)</f>
        <v>0</v>
      </c>
      <c r="AF102" s="73">
        <f t="shared" si="206"/>
        <v>0</v>
      </c>
      <c r="AG102" s="73">
        <f t="shared" si="206"/>
        <v>0</v>
      </c>
      <c r="AH102" s="73">
        <f t="shared" si="206"/>
        <v>0</v>
      </c>
      <c r="AI102" s="73">
        <f t="shared" si="206"/>
        <v>0</v>
      </c>
      <c r="AJ102" s="73">
        <f>SUM(AJ103:AJ104)</f>
        <v>0</v>
      </c>
      <c r="AK102" s="73">
        <f t="shared" ref="AK102:AN102" si="207">SUM(AK103:AK107)</f>
        <v>0</v>
      </c>
      <c r="AL102" s="73">
        <f t="shared" si="207"/>
        <v>0</v>
      </c>
      <c r="AM102" s="73">
        <f t="shared" si="207"/>
        <v>0</v>
      </c>
      <c r="AN102" s="73">
        <f t="shared" si="207"/>
        <v>0</v>
      </c>
      <c r="AO102" s="73">
        <f t="shared" si="206"/>
        <v>0</v>
      </c>
      <c r="AP102" s="73">
        <f t="shared" si="206"/>
        <v>0</v>
      </c>
      <c r="AQ102" s="73">
        <f t="shared" si="206"/>
        <v>0</v>
      </c>
      <c r="AR102" s="73">
        <f t="shared" si="206"/>
        <v>0</v>
      </c>
      <c r="AS102" s="73">
        <f t="shared" si="206"/>
        <v>0</v>
      </c>
      <c r="AT102" s="73">
        <f t="shared" si="206"/>
        <v>0</v>
      </c>
      <c r="AU102" s="73">
        <f t="shared" si="206"/>
        <v>0</v>
      </c>
      <c r="AV102" s="73">
        <f t="shared" si="206"/>
        <v>0</v>
      </c>
      <c r="AW102" s="73">
        <f t="shared" si="206"/>
        <v>0</v>
      </c>
      <c r="AX102" s="73">
        <f t="shared" si="206"/>
        <v>0</v>
      </c>
      <c r="AY102" s="73">
        <f t="shared" si="206"/>
        <v>0</v>
      </c>
      <c r="AZ102" s="73">
        <f t="shared" si="206"/>
        <v>0</v>
      </c>
      <c r="BA102" s="73">
        <f t="shared" si="206"/>
        <v>0</v>
      </c>
      <c r="BB102" s="73">
        <f t="shared" si="206"/>
        <v>0</v>
      </c>
      <c r="BC102" s="73">
        <f t="shared" si="206"/>
        <v>0</v>
      </c>
      <c r="BD102" s="52"/>
      <c r="BE102" s="52"/>
      <c r="BF102" s="52"/>
      <c r="BG102" s="52"/>
      <c r="BH102" s="52"/>
    </row>
    <row r="103" spans="1:60" s="84" customFormat="1" ht="78.75" customHeight="1">
      <c r="A103" s="54" t="s">
        <v>132</v>
      </c>
      <c r="B103" s="55" t="s">
        <v>133</v>
      </c>
      <c r="C103" s="69" t="s">
        <v>9</v>
      </c>
      <c r="D103" s="72">
        <v>0</v>
      </c>
      <c r="E103" s="73">
        <v>0</v>
      </c>
      <c r="F103" s="73">
        <v>0</v>
      </c>
      <c r="G103" s="73">
        <v>0</v>
      </c>
      <c r="H103" s="73">
        <v>0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  <c r="P103" s="73">
        <v>0</v>
      </c>
      <c r="Q103" s="73">
        <v>0</v>
      </c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73">
        <v>0</v>
      </c>
      <c r="Z103" s="73">
        <v>0</v>
      </c>
      <c r="AA103" s="73">
        <v>0</v>
      </c>
      <c r="AB103" s="73">
        <v>0</v>
      </c>
      <c r="AC103" s="73">
        <v>0</v>
      </c>
      <c r="AD103" s="72">
        <v>0</v>
      </c>
      <c r="AE103" s="73">
        <v>0</v>
      </c>
      <c r="AF103" s="73">
        <v>0</v>
      </c>
      <c r="AG103" s="73">
        <v>0</v>
      </c>
      <c r="AH103" s="73">
        <v>0</v>
      </c>
      <c r="AI103" s="73">
        <v>0</v>
      </c>
      <c r="AJ103" s="73">
        <v>0</v>
      </c>
      <c r="AK103" s="73">
        <v>0</v>
      </c>
      <c r="AL103" s="73">
        <v>0</v>
      </c>
      <c r="AM103" s="73">
        <v>0</v>
      </c>
      <c r="AN103" s="73">
        <v>0</v>
      </c>
      <c r="AO103" s="73">
        <v>0</v>
      </c>
      <c r="AP103" s="73">
        <v>0</v>
      </c>
      <c r="AQ103" s="73">
        <v>0</v>
      </c>
      <c r="AR103" s="73">
        <v>0</v>
      </c>
      <c r="AS103" s="73">
        <v>0</v>
      </c>
      <c r="AT103" s="73">
        <v>0</v>
      </c>
      <c r="AU103" s="73">
        <v>0</v>
      </c>
      <c r="AV103" s="73">
        <v>0</v>
      </c>
      <c r="AW103" s="73">
        <v>0</v>
      </c>
      <c r="AX103" s="73">
        <v>0</v>
      </c>
      <c r="AY103" s="73">
        <v>0</v>
      </c>
      <c r="AZ103" s="73">
        <v>0</v>
      </c>
      <c r="BA103" s="73">
        <v>0</v>
      </c>
      <c r="BB103" s="73">
        <v>0</v>
      </c>
      <c r="BC103" s="73">
        <v>0</v>
      </c>
      <c r="BD103" s="52"/>
      <c r="BE103" s="52"/>
      <c r="BF103" s="52"/>
      <c r="BG103" s="52"/>
      <c r="BH103" s="52"/>
    </row>
    <row r="104" spans="1:60" s="84" customFormat="1" ht="78.75" customHeight="1">
      <c r="A104" s="54" t="s">
        <v>134</v>
      </c>
      <c r="B104" s="55" t="s">
        <v>135</v>
      </c>
      <c r="C104" s="69" t="s">
        <v>9</v>
      </c>
      <c r="D104" s="72">
        <v>0</v>
      </c>
      <c r="E104" s="73">
        <v>0</v>
      </c>
      <c r="F104" s="73">
        <v>0</v>
      </c>
      <c r="G104" s="73">
        <v>0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  <c r="P104" s="73">
        <v>0</v>
      </c>
      <c r="Q104" s="73">
        <v>0</v>
      </c>
      <c r="R104" s="73">
        <v>0</v>
      </c>
      <c r="S104" s="73">
        <v>0</v>
      </c>
      <c r="T104" s="73">
        <v>0</v>
      </c>
      <c r="U104" s="73">
        <v>0</v>
      </c>
      <c r="V104" s="73">
        <v>0</v>
      </c>
      <c r="W104" s="73">
        <v>0</v>
      </c>
      <c r="X104" s="73">
        <v>0</v>
      </c>
      <c r="Y104" s="73">
        <v>0</v>
      </c>
      <c r="Z104" s="73">
        <v>0</v>
      </c>
      <c r="AA104" s="73">
        <v>0</v>
      </c>
      <c r="AB104" s="73">
        <v>0</v>
      </c>
      <c r="AC104" s="73">
        <v>0</v>
      </c>
      <c r="AD104" s="72">
        <v>0</v>
      </c>
      <c r="AE104" s="73">
        <v>0</v>
      </c>
      <c r="AF104" s="73">
        <v>0</v>
      </c>
      <c r="AG104" s="73">
        <v>0</v>
      </c>
      <c r="AH104" s="73">
        <v>0</v>
      </c>
      <c r="AI104" s="73">
        <v>0</v>
      </c>
      <c r="AJ104" s="73">
        <v>0</v>
      </c>
      <c r="AK104" s="73">
        <v>0</v>
      </c>
      <c r="AL104" s="73">
        <v>0</v>
      </c>
      <c r="AM104" s="73">
        <v>0</v>
      </c>
      <c r="AN104" s="73">
        <v>0</v>
      </c>
      <c r="AO104" s="73">
        <v>0</v>
      </c>
      <c r="AP104" s="73">
        <v>0</v>
      </c>
      <c r="AQ104" s="73">
        <v>0</v>
      </c>
      <c r="AR104" s="73">
        <v>0</v>
      </c>
      <c r="AS104" s="73">
        <v>0</v>
      </c>
      <c r="AT104" s="73">
        <v>0</v>
      </c>
      <c r="AU104" s="73">
        <v>0</v>
      </c>
      <c r="AV104" s="73">
        <v>0</v>
      </c>
      <c r="AW104" s="73">
        <v>0</v>
      </c>
      <c r="AX104" s="73">
        <v>0</v>
      </c>
      <c r="AY104" s="73">
        <v>0</v>
      </c>
      <c r="AZ104" s="73">
        <v>0</v>
      </c>
      <c r="BA104" s="73">
        <v>0</v>
      </c>
      <c r="BB104" s="73">
        <v>0</v>
      </c>
      <c r="BC104" s="73">
        <v>0</v>
      </c>
      <c r="BD104" s="52"/>
      <c r="BE104" s="52"/>
      <c r="BF104" s="52"/>
      <c r="BG104" s="52"/>
      <c r="BH104" s="52"/>
    </row>
    <row r="105" spans="1:60" s="84" customFormat="1" ht="102.75" customHeight="1">
      <c r="A105" s="54" t="s">
        <v>136</v>
      </c>
      <c r="B105" s="55" t="s">
        <v>137</v>
      </c>
      <c r="C105" s="69" t="s">
        <v>9</v>
      </c>
      <c r="D105" s="72">
        <v>0</v>
      </c>
      <c r="E105" s="73">
        <v>0</v>
      </c>
      <c r="F105" s="73">
        <v>0</v>
      </c>
      <c r="G105" s="73">
        <v>0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3">
        <v>0</v>
      </c>
      <c r="Z105" s="73">
        <v>0</v>
      </c>
      <c r="AA105" s="73">
        <v>0</v>
      </c>
      <c r="AB105" s="73">
        <v>0</v>
      </c>
      <c r="AC105" s="73">
        <v>0</v>
      </c>
      <c r="AD105" s="72">
        <v>0</v>
      </c>
      <c r="AE105" s="73">
        <f t="shared" ref="AE105:BC105" si="208">SUM(AE106:AE107)</f>
        <v>0</v>
      </c>
      <c r="AF105" s="73">
        <f t="shared" si="208"/>
        <v>0</v>
      </c>
      <c r="AG105" s="73">
        <f t="shared" si="208"/>
        <v>0</v>
      </c>
      <c r="AH105" s="73">
        <f t="shared" si="208"/>
        <v>0</v>
      </c>
      <c r="AI105" s="73">
        <f t="shared" si="208"/>
        <v>0</v>
      </c>
      <c r="AJ105" s="73">
        <f>SUM(AJ106:AJ107)</f>
        <v>0</v>
      </c>
      <c r="AK105" s="73">
        <v>0</v>
      </c>
      <c r="AL105" s="73">
        <v>0</v>
      </c>
      <c r="AM105" s="73">
        <v>0</v>
      </c>
      <c r="AN105" s="73">
        <v>0</v>
      </c>
      <c r="AO105" s="73">
        <f t="shared" si="208"/>
        <v>0</v>
      </c>
      <c r="AP105" s="73">
        <f t="shared" si="208"/>
        <v>0</v>
      </c>
      <c r="AQ105" s="73">
        <f t="shared" si="208"/>
        <v>0</v>
      </c>
      <c r="AR105" s="73">
        <f t="shared" si="208"/>
        <v>0</v>
      </c>
      <c r="AS105" s="73">
        <f t="shared" si="208"/>
        <v>0</v>
      </c>
      <c r="AT105" s="73">
        <f t="shared" si="208"/>
        <v>0</v>
      </c>
      <c r="AU105" s="73">
        <f t="shared" si="208"/>
        <v>0</v>
      </c>
      <c r="AV105" s="73">
        <f t="shared" si="208"/>
        <v>0</v>
      </c>
      <c r="AW105" s="73">
        <f t="shared" si="208"/>
        <v>0</v>
      </c>
      <c r="AX105" s="73">
        <f t="shared" si="208"/>
        <v>0</v>
      </c>
      <c r="AY105" s="73">
        <f t="shared" si="208"/>
        <v>0</v>
      </c>
      <c r="AZ105" s="73">
        <f t="shared" si="208"/>
        <v>0</v>
      </c>
      <c r="BA105" s="73">
        <f t="shared" si="208"/>
        <v>0</v>
      </c>
      <c r="BB105" s="73">
        <f t="shared" si="208"/>
        <v>0</v>
      </c>
      <c r="BC105" s="73">
        <f t="shared" si="208"/>
        <v>0</v>
      </c>
      <c r="BD105" s="52"/>
      <c r="BE105" s="52"/>
      <c r="BF105" s="52"/>
      <c r="BG105" s="52"/>
      <c r="BH105" s="52"/>
    </row>
    <row r="106" spans="1:60" s="84" customFormat="1" ht="120" customHeight="1">
      <c r="A106" s="54" t="s">
        <v>138</v>
      </c>
      <c r="B106" s="55" t="s">
        <v>139</v>
      </c>
      <c r="C106" s="69" t="s">
        <v>9</v>
      </c>
      <c r="D106" s="72">
        <v>0</v>
      </c>
      <c r="E106" s="73">
        <v>0</v>
      </c>
      <c r="F106" s="73"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  <c r="P106" s="73">
        <v>0</v>
      </c>
      <c r="Q106" s="73">
        <v>0</v>
      </c>
      <c r="R106" s="73">
        <v>0</v>
      </c>
      <c r="S106" s="73">
        <v>0</v>
      </c>
      <c r="T106" s="73">
        <v>0</v>
      </c>
      <c r="U106" s="73">
        <v>0</v>
      </c>
      <c r="V106" s="73">
        <v>0</v>
      </c>
      <c r="W106" s="73">
        <v>0</v>
      </c>
      <c r="X106" s="73">
        <v>0</v>
      </c>
      <c r="Y106" s="73">
        <v>0</v>
      </c>
      <c r="Z106" s="73">
        <v>0</v>
      </c>
      <c r="AA106" s="73">
        <v>0</v>
      </c>
      <c r="AB106" s="73">
        <v>0</v>
      </c>
      <c r="AC106" s="73">
        <v>0</v>
      </c>
      <c r="AD106" s="72">
        <v>0</v>
      </c>
      <c r="AE106" s="73">
        <v>0</v>
      </c>
      <c r="AF106" s="73">
        <v>0</v>
      </c>
      <c r="AG106" s="73">
        <v>0</v>
      </c>
      <c r="AH106" s="73">
        <v>0</v>
      </c>
      <c r="AI106" s="73">
        <v>0</v>
      </c>
      <c r="AJ106" s="73">
        <v>0</v>
      </c>
      <c r="AK106" s="73">
        <v>0</v>
      </c>
      <c r="AL106" s="73">
        <v>0</v>
      </c>
      <c r="AM106" s="73">
        <v>0</v>
      </c>
      <c r="AN106" s="73">
        <v>0</v>
      </c>
      <c r="AO106" s="73">
        <v>0</v>
      </c>
      <c r="AP106" s="73">
        <v>0</v>
      </c>
      <c r="AQ106" s="73">
        <v>0</v>
      </c>
      <c r="AR106" s="73">
        <v>0</v>
      </c>
      <c r="AS106" s="73">
        <v>0</v>
      </c>
      <c r="AT106" s="73">
        <v>0</v>
      </c>
      <c r="AU106" s="73">
        <v>0</v>
      </c>
      <c r="AV106" s="73">
        <v>0</v>
      </c>
      <c r="AW106" s="73">
        <v>0</v>
      </c>
      <c r="AX106" s="73">
        <v>0</v>
      </c>
      <c r="AY106" s="73">
        <v>0</v>
      </c>
      <c r="AZ106" s="73">
        <v>0</v>
      </c>
      <c r="BA106" s="73">
        <v>0</v>
      </c>
      <c r="BB106" s="73">
        <v>0</v>
      </c>
      <c r="BC106" s="73">
        <v>0</v>
      </c>
      <c r="BD106" s="52"/>
      <c r="BE106" s="52"/>
      <c r="BF106" s="52"/>
      <c r="BG106" s="52"/>
      <c r="BH106" s="52"/>
    </row>
    <row r="107" spans="1:60" s="84" customFormat="1" ht="113.25" customHeight="1">
      <c r="A107" s="54" t="s">
        <v>140</v>
      </c>
      <c r="B107" s="55" t="s">
        <v>141</v>
      </c>
      <c r="C107" s="69" t="s">
        <v>9</v>
      </c>
      <c r="D107" s="72">
        <v>0</v>
      </c>
      <c r="E107" s="73">
        <v>0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  <c r="P107" s="73">
        <v>0</v>
      </c>
      <c r="Q107" s="73">
        <v>0</v>
      </c>
      <c r="R107" s="73">
        <v>0</v>
      </c>
      <c r="S107" s="73">
        <v>0</v>
      </c>
      <c r="T107" s="73">
        <v>0</v>
      </c>
      <c r="U107" s="73">
        <v>0</v>
      </c>
      <c r="V107" s="73">
        <v>0</v>
      </c>
      <c r="W107" s="73">
        <v>0</v>
      </c>
      <c r="X107" s="73">
        <v>0</v>
      </c>
      <c r="Y107" s="73">
        <v>0</v>
      </c>
      <c r="Z107" s="73">
        <v>0</v>
      </c>
      <c r="AA107" s="73">
        <v>0</v>
      </c>
      <c r="AB107" s="73">
        <v>0</v>
      </c>
      <c r="AC107" s="73">
        <v>0</v>
      </c>
      <c r="AD107" s="72">
        <v>0</v>
      </c>
      <c r="AE107" s="73">
        <v>0</v>
      </c>
      <c r="AF107" s="73">
        <v>0</v>
      </c>
      <c r="AG107" s="73">
        <v>0</v>
      </c>
      <c r="AH107" s="73">
        <v>0</v>
      </c>
      <c r="AI107" s="73">
        <v>0</v>
      </c>
      <c r="AJ107" s="73">
        <v>0</v>
      </c>
      <c r="AK107" s="73">
        <v>0</v>
      </c>
      <c r="AL107" s="73">
        <v>0</v>
      </c>
      <c r="AM107" s="73">
        <v>0</v>
      </c>
      <c r="AN107" s="73">
        <v>0</v>
      </c>
      <c r="AO107" s="73">
        <v>0</v>
      </c>
      <c r="AP107" s="73">
        <v>0</v>
      </c>
      <c r="AQ107" s="73">
        <v>0</v>
      </c>
      <c r="AR107" s="73">
        <v>0</v>
      </c>
      <c r="AS107" s="73">
        <v>0</v>
      </c>
      <c r="AT107" s="73">
        <v>0</v>
      </c>
      <c r="AU107" s="73">
        <v>0</v>
      </c>
      <c r="AV107" s="73">
        <v>0</v>
      </c>
      <c r="AW107" s="73">
        <v>0</v>
      </c>
      <c r="AX107" s="73">
        <v>0</v>
      </c>
      <c r="AY107" s="73">
        <v>0</v>
      </c>
      <c r="AZ107" s="73">
        <v>0</v>
      </c>
      <c r="BA107" s="73">
        <v>0</v>
      </c>
      <c r="BB107" s="73">
        <v>0</v>
      </c>
      <c r="BC107" s="73">
        <v>0</v>
      </c>
      <c r="BD107" s="52"/>
      <c r="BE107" s="52"/>
      <c r="BF107" s="52"/>
      <c r="BG107" s="52"/>
      <c r="BH107" s="52"/>
    </row>
    <row r="108" spans="1:60" s="84" customFormat="1" ht="84.75" customHeight="1">
      <c r="A108" s="54" t="s">
        <v>142</v>
      </c>
      <c r="B108" s="55" t="s">
        <v>143</v>
      </c>
      <c r="C108" s="69" t="s">
        <v>9</v>
      </c>
      <c r="D108" s="72">
        <v>0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v>0</v>
      </c>
      <c r="AC108" s="73">
        <v>0</v>
      </c>
      <c r="AD108" s="72">
        <v>0</v>
      </c>
      <c r="AE108" s="73">
        <v>0</v>
      </c>
      <c r="AF108" s="73">
        <v>0</v>
      </c>
      <c r="AG108" s="73">
        <v>0</v>
      </c>
      <c r="AH108" s="73">
        <v>0</v>
      </c>
      <c r="AI108" s="73">
        <v>0</v>
      </c>
      <c r="AJ108" s="73">
        <v>0</v>
      </c>
      <c r="AK108" s="73">
        <v>0</v>
      </c>
      <c r="AL108" s="73">
        <v>0</v>
      </c>
      <c r="AM108" s="73">
        <v>0</v>
      </c>
      <c r="AN108" s="73">
        <v>0</v>
      </c>
      <c r="AO108" s="73">
        <v>0</v>
      </c>
      <c r="AP108" s="73">
        <v>0</v>
      </c>
      <c r="AQ108" s="73">
        <v>0</v>
      </c>
      <c r="AR108" s="73">
        <v>0</v>
      </c>
      <c r="AS108" s="73">
        <v>0</v>
      </c>
      <c r="AT108" s="73">
        <v>0</v>
      </c>
      <c r="AU108" s="73">
        <v>0</v>
      </c>
      <c r="AV108" s="73">
        <v>0</v>
      </c>
      <c r="AW108" s="73">
        <v>0</v>
      </c>
      <c r="AX108" s="73">
        <v>0</v>
      </c>
      <c r="AY108" s="73">
        <v>0</v>
      </c>
      <c r="AZ108" s="73">
        <v>0</v>
      </c>
      <c r="BA108" s="73">
        <v>0</v>
      </c>
      <c r="BB108" s="73">
        <v>0</v>
      </c>
      <c r="BC108" s="73">
        <v>0</v>
      </c>
      <c r="BD108" s="52"/>
      <c r="BE108" s="52"/>
      <c r="BF108" s="52"/>
      <c r="BG108" s="52"/>
      <c r="BH108" s="52"/>
    </row>
    <row r="109" spans="1:60" s="84" customFormat="1" ht="79.5" customHeight="1">
      <c r="A109" s="54" t="s">
        <v>144</v>
      </c>
      <c r="B109" s="55" t="s">
        <v>145</v>
      </c>
      <c r="C109" s="69" t="s">
        <v>9</v>
      </c>
      <c r="D109" s="72">
        <f>D110+D113+D115+D116</f>
        <v>27</v>
      </c>
      <c r="E109" s="72">
        <f t="shared" ref="E109:BC109" si="209">E110+E113+E115+E116</f>
        <v>23.35337294</v>
      </c>
      <c r="F109" s="72">
        <f t="shared" si="209"/>
        <v>0</v>
      </c>
      <c r="G109" s="72">
        <f t="shared" si="209"/>
        <v>20.926300149999999</v>
      </c>
      <c r="H109" s="72">
        <f t="shared" si="209"/>
        <v>0</v>
      </c>
      <c r="I109" s="72">
        <f t="shared" si="209"/>
        <v>2.42707279</v>
      </c>
      <c r="J109" s="72">
        <f t="shared" si="209"/>
        <v>23.35337294</v>
      </c>
      <c r="K109" s="72">
        <f t="shared" si="209"/>
        <v>0</v>
      </c>
      <c r="L109" s="72">
        <f t="shared" si="209"/>
        <v>20.926300149999999</v>
      </c>
      <c r="M109" s="72">
        <f t="shared" si="209"/>
        <v>0</v>
      </c>
      <c r="N109" s="72">
        <f t="shared" si="209"/>
        <v>2.42707279</v>
      </c>
      <c r="O109" s="72">
        <f t="shared" si="209"/>
        <v>0</v>
      </c>
      <c r="P109" s="72">
        <f t="shared" si="209"/>
        <v>0</v>
      </c>
      <c r="Q109" s="72">
        <f t="shared" si="209"/>
        <v>0</v>
      </c>
      <c r="R109" s="72">
        <f t="shared" si="209"/>
        <v>0</v>
      </c>
      <c r="S109" s="72">
        <f t="shared" si="209"/>
        <v>0</v>
      </c>
      <c r="T109" s="72">
        <f t="shared" si="209"/>
        <v>0</v>
      </c>
      <c r="U109" s="72">
        <f t="shared" si="209"/>
        <v>0</v>
      </c>
      <c r="V109" s="72">
        <f t="shared" si="209"/>
        <v>0</v>
      </c>
      <c r="W109" s="72">
        <f t="shared" si="209"/>
        <v>0</v>
      </c>
      <c r="X109" s="72">
        <f t="shared" si="209"/>
        <v>0</v>
      </c>
      <c r="Y109" s="72">
        <f t="shared" si="209"/>
        <v>0</v>
      </c>
      <c r="Z109" s="72">
        <f t="shared" si="209"/>
        <v>0</v>
      </c>
      <c r="AA109" s="72">
        <f t="shared" si="209"/>
        <v>0</v>
      </c>
      <c r="AB109" s="72">
        <f t="shared" si="209"/>
        <v>0</v>
      </c>
      <c r="AC109" s="72">
        <f t="shared" si="209"/>
        <v>0</v>
      </c>
      <c r="AD109" s="72">
        <f>AD110+AD113+AD115+AD116</f>
        <v>22.499999989999999</v>
      </c>
      <c r="AE109" s="72">
        <f>AE110+AE113+AE115+AE116</f>
        <v>31.626098930000001</v>
      </c>
      <c r="AF109" s="72">
        <f t="shared" si="209"/>
        <v>0</v>
      </c>
      <c r="AG109" s="72">
        <f t="shared" si="209"/>
        <v>29.16252746</v>
      </c>
      <c r="AH109" s="72">
        <f t="shared" si="209"/>
        <v>0</v>
      </c>
      <c r="AI109" s="72">
        <f t="shared" si="209"/>
        <v>2.4635714700000002</v>
      </c>
      <c r="AJ109" s="72">
        <f>AJ110+AJ113+AJ115+AJ116</f>
        <v>31.626098930000001</v>
      </c>
      <c r="AK109" s="72">
        <f t="shared" ref="AK109:AN109" si="210">AK110+AK113+AK115+AK116</f>
        <v>0</v>
      </c>
      <c r="AL109" s="72">
        <f t="shared" si="210"/>
        <v>29.16252746</v>
      </c>
      <c r="AM109" s="72">
        <f t="shared" si="210"/>
        <v>0</v>
      </c>
      <c r="AN109" s="72">
        <f t="shared" si="210"/>
        <v>2.4635714700000002</v>
      </c>
      <c r="AO109" s="72">
        <f t="shared" si="209"/>
        <v>0</v>
      </c>
      <c r="AP109" s="72">
        <f t="shared" si="209"/>
        <v>0</v>
      </c>
      <c r="AQ109" s="72">
        <f t="shared" si="209"/>
        <v>0</v>
      </c>
      <c r="AR109" s="72">
        <f t="shared" si="209"/>
        <v>0</v>
      </c>
      <c r="AS109" s="72">
        <f t="shared" si="209"/>
        <v>0</v>
      </c>
      <c r="AT109" s="72">
        <f t="shared" si="209"/>
        <v>0</v>
      </c>
      <c r="AU109" s="72">
        <f t="shared" si="209"/>
        <v>0</v>
      </c>
      <c r="AV109" s="72">
        <f t="shared" si="209"/>
        <v>0</v>
      </c>
      <c r="AW109" s="72">
        <f t="shared" si="209"/>
        <v>0</v>
      </c>
      <c r="AX109" s="72">
        <f t="shared" si="209"/>
        <v>0</v>
      </c>
      <c r="AY109" s="72">
        <f t="shared" si="209"/>
        <v>0</v>
      </c>
      <c r="AZ109" s="72">
        <f t="shared" si="209"/>
        <v>0</v>
      </c>
      <c r="BA109" s="72">
        <f t="shared" si="209"/>
        <v>0</v>
      </c>
      <c r="BB109" s="72">
        <f t="shared" si="209"/>
        <v>0</v>
      </c>
      <c r="BC109" s="72">
        <f t="shared" si="209"/>
        <v>0</v>
      </c>
      <c r="BD109" s="52"/>
      <c r="BE109" s="52"/>
      <c r="BF109" s="52"/>
      <c r="BG109" s="52"/>
      <c r="BH109" s="52"/>
    </row>
    <row r="110" spans="1:60" s="84" customFormat="1" ht="31.5" customHeight="1">
      <c r="A110" s="54" t="s">
        <v>146</v>
      </c>
      <c r="B110" s="55" t="s">
        <v>147</v>
      </c>
      <c r="C110" s="69" t="s">
        <v>9</v>
      </c>
      <c r="D110" s="73">
        <f>SUM(D111+D112)</f>
        <v>0</v>
      </c>
      <c r="E110" s="73">
        <f t="shared" ref="E110:BC110" si="211">SUM(E111+E112)</f>
        <v>23.35337294</v>
      </c>
      <c r="F110" s="73">
        <f t="shared" si="211"/>
        <v>0</v>
      </c>
      <c r="G110" s="73">
        <f t="shared" si="211"/>
        <v>20.926300149999999</v>
      </c>
      <c r="H110" s="73">
        <f t="shared" si="211"/>
        <v>0</v>
      </c>
      <c r="I110" s="73">
        <f t="shared" si="211"/>
        <v>2.42707279</v>
      </c>
      <c r="J110" s="73">
        <f t="shared" si="211"/>
        <v>23.35337294</v>
      </c>
      <c r="K110" s="73">
        <f t="shared" si="211"/>
        <v>0</v>
      </c>
      <c r="L110" s="73">
        <f t="shared" si="211"/>
        <v>20.926300149999999</v>
      </c>
      <c r="M110" s="73">
        <f t="shared" si="211"/>
        <v>0</v>
      </c>
      <c r="N110" s="73">
        <f t="shared" si="211"/>
        <v>2.42707279</v>
      </c>
      <c r="O110" s="73">
        <f t="shared" si="211"/>
        <v>0</v>
      </c>
      <c r="P110" s="73">
        <f t="shared" si="211"/>
        <v>0</v>
      </c>
      <c r="Q110" s="73">
        <f t="shared" si="211"/>
        <v>0</v>
      </c>
      <c r="R110" s="73">
        <f t="shared" si="211"/>
        <v>0</v>
      </c>
      <c r="S110" s="73">
        <f t="shared" si="211"/>
        <v>0</v>
      </c>
      <c r="T110" s="73">
        <f t="shared" si="211"/>
        <v>0</v>
      </c>
      <c r="U110" s="73">
        <f t="shared" si="211"/>
        <v>0</v>
      </c>
      <c r="V110" s="73">
        <f t="shared" si="211"/>
        <v>0</v>
      </c>
      <c r="W110" s="73">
        <f t="shared" si="211"/>
        <v>0</v>
      </c>
      <c r="X110" s="73">
        <f t="shared" si="211"/>
        <v>0</v>
      </c>
      <c r="Y110" s="73">
        <f t="shared" si="211"/>
        <v>0</v>
      </c>
      <c r="Z110" s="73">
        <f t="shared" si="211"/>
        <v>0</v>
      </c>
      <c r="AA110" s="73">
        <f t="shared" si="211"/>
        <v>0</v>
      </c>
      <c r="AB110" s="73">
        <f t="shared" si="211"/>
        <v>0</v>
      </c>
      <c r="AC110" s="73">
        <f t="shared" si="211"/>
        <v>0</v>
      </c>
      <c r="AD110" s="73">
        <f t="shared" si="211"/>
        <v>0</v>
      </c>
      <c r="AE110" s="73">
        <f t="shared" si="211"/>
        <v>31.626098930000001</v>
      </c>
      <c r="AF110" s="73">
        <f t="shared" si="211"/>
        <v>0</v>
      </c>
      <c r="AG110" s="73">
        <f t="shared" si="211"/>
        <v>29.16252746</v>
      </c>
      <c r="AH110" s="73">
        <f t="shared" si="211"/>
        <v>0</v>
      </c>
      <c r="AI110" s="73">
        <f t="shared" si="211"/>
        <v>2.4635714700000002</v>
      </c>
      <c r="AJ110" s="73">
        <f t="shared" si="211"/>
        <v>31.626098930000001</v>
      </c>
      <c r="AK110" s="73">
        <f t="shared" si="211"/>
        <v>0</v>
      </c>
      <c r="AL110" s="73">
        <f t="shared" si="211"/>
        <v>29.16252746</v>
      </c>
      <c r="AM110" s="73">
        <f t="shared" si="211"/>
        <v>0</v>
      </c>
      <c r="AN110" s="73">
        <f t="shared" si="211"/>
        <v>2.4635714700000002</v>
      </c>
      <c r="AO110" s="73">
        <f t="shared" si="211"/>
        <v>0</v>
      </c>
      <c r="AP110" s="73">
        <f t="shared" si="211"/>
        <v>0</v>
      </c>
      <c r="AQ110" s="73">
        <f t="shared" si="211"/>
        <v>0</v>
      </c>
      <c r="AR110" s="73">
        <f t="shared" si="211"/>
        <v>0</v>
      </c>
      <c r="AS110" s="73">
        <f t="shared" si="211"/>
        <v>0</v>
      </c>
      <c r="AT110" s="73">
        <f t="shared" si="211"/>
        <v>0</v>
      </c>
      <c r="AU110" s="73">
        <f t="shared" si="211"/>
        <v>0</v>
      </c>
      <c r="AV110" s="73">
        <f t="shared" si="211"/>
        <v>0</v>
      </c>
      <c r="AW110" s="73">
        <f t="shared" si="211"/>
        <v>0</v>
      </c>
      <c r="AX110" s="73">
        <f t="shared" si="211"/>
        <v>0</v>
      </c>
      <c r="AY110" s="73">
        <f t="shared" si="211"/>
        <v>0</v>
      </c>
      <c r="AZ110" s="73">
        <f t="shared" si="211"/>
        <v>0</v>
      </c>
      <c r="BA110" s="73">
        <f t="shared" si="211"/>
        <v>0</v>
      </c>
      <c r="BB110" s="73">
        <f t="shared" si="211"/>
        <v>0</v>
      </c>
      <c r="BC110" s="73">
        <f t="shared" si="211"/>
        <v>0</v>
      </c>
      <c r="BD110" s="52"/>
      <c r="BE110" s="52"/>
      <c r="BF110" s="52"/>
      <c r="BG110" s="52"/>
      <c r="BH110" s="52"/>
    </row>
    <row r="111" spans="1:60" s="66" customFormat="1" ht="15.75" customHeight="1">
      <c r="A111" s="95" t="s">
        <v>146</v>
      </c>
      <c r="B111" s="76" t="s">
        <v>295</v>
      </c>
      <c r="C111" s="70" t="s">
        <v>301</v>
      </c>
      <c r="D111" s="85">
        <v>0</v>
      </c>
      <c r="E111" s="67">
        <f>SUM(F111:I111)</f>
        <v>23.35337294</v>
      </c>
      <c r="F111" s="67">
        <f>K111+P111+U111+Z111</f>
        <v>0</v>
      </c>
      <c r="G111" s="67">
        <f>L111+Q111+V111+AA111</f>
        <v>20.926300149999999</v>
      </c>
      <c r="H111" s="67">
        <f t="shared" ref="H111:I111" si="212">M111+R111+W111+AB111</f>
        <v>0</v>
      </c>
      <c r="I111" s="67">
        <f t="shared" si="212"/>
        <v>2.42707279</v>
      </c>
      <c r="J111" s="67">
        <f>SUM(K111:N111)</f>
        <v>23.35337294</v>
      </c>
      <c r="K111" s="67">
        <v>0</v>
      </c>
      <c r="L111" s="67">
        <v>20.926300149999999</v>
      </c>
      <c r="M111" s="67">
        <v>0</v>
      </c>
      <c r="N111" s="67">
        <v>2.42707279</v>
      </c>
      <c r="O111" s="67">
        <f>SUM(P111:S111)</f>
        <v>0</v>
      </c>
      <c r="P111" s="67">
        <v>0</v>
      </c>
      <c r="Q111" s="67">
        <v>0</v>
      </c>
      <c r="R111" s="67">
        <v>0</v>
      </c>
      <c r="S111" s="67">
        <v>0</v>
      </c>
      <c r="T111" s="67">
        <f>SUM(U111:X111)</f>
        <v>0</v>
      </c>
      <c r="U111" s="67">
        <v>0</v>
      </c>
      <c r="V111" s="67">
        <v>0</v>
      </c>
      <c r="W111" s="67">
        <v>0</v>
      </c>
      <c r="X111" s="67">
        <v>0</v>
      </c>
      <c r="Y111" s="67">
        <f>SUM(Z111:AC111)</f>
        <v>0</v>
      </c>
      <c r="Z111" s="67">
        <v>0</v>
      </c>
      <c r="AA111" s="67">
        <v>0</v>
      </c>
      <c r="AB111" s="67">
        <v>0</v>
      </c>
      <c r="AC111" s="67">
        <v>0</v>
      </c>
      <c r="AD111" s="85">
        <v>0</v>
      </c>
      <c r="AE111" s="26">
        <f t="shared" ref="AE111:AG112" si="213">AJ111+AO111+AT111+AY111</f>
        <v>30.562898930000003</v>
      </c>
      <c r="AF111" s="26">
        <f t="shared" si="213"/>
        <v>0</v>
      </c>
      <c r="AG111" s="26">
        <f t="shared" si="213"/>
        <v>28.099327460000001</v>
      </c>
      <c r="AH111" s="26">
        <f t="shared" ref="AH111" si="214">AM111+AR111+AW111+BB111</f>
        <v>0</v>
      </c>
      <c r="AI111" s="26">
        <f>AN111+AS111+AX111+BC111</f>
        <v>2.4635714700000002</v>
      </c>
      <c r="AJ111" s="26">
        <f>SUM(AK111:AN111)</f>
        <v>30.562898930000003</v>
      </c>
      <c r="AK111" s="67">
        <v>0</v>
      </c>
      <c r="AL111" s="67">
        <v>28.099327460000001</v>
      </c>
      <c r="AM111" s="67">
        <v>0</v>
      </c>
      <c r="AN111" s="67">
        <v>2.4635714700000002</v>
      </c>
      <c r="AO111" s="26">
        <f>SUM(AP111:AS111)</f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f>SUM(AU111:AX111)</f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f>SUM(AZ111:BC111)</f>
        <v>0</v>
      </c>
      <c r="AZ111" s="26">
        <v>0</v>
      </c>
      <c r="BA111" s="26">
        <v>0</v>
      </c>
      <c r="BB111" s="67">
        <v>0</v>
      </c>
      <c r="BC111" s="26">
        <v>0</v>
      </c>
      <c r="BD111" s="27"/>
      <c r="BE111" s="27"/>
      <c r="BF111" s="27"/>
      <c r="BG111" s="27"/>
      <c r="BH111" s="27"/>
    </row>
    <row r="112" spans="1:60" s="66" customFormat="1" ht="30.75" customHeight="1">
      <c r="A112" s="83" t="s">
        <v>146</v>
      </c>
      <c r="B112" s="77" t="s">
        <v>395</v>
      </c>
      <c r="C112" s="81" t="s">
        <v>396</v>
      </c>
      <c r="D112" s="85">
        <v>0</v>
      </c>
      <c r="E112" s="67">
        <f>SUM(F112:I112)</f>
        <v>0</v>
      </c>
      <c r="F112" s="67">
        <f>K112+P112+U112+Z112</f>
        <v>0</v>
      </c>
      <c r="G112" s="67">
        <f>L112+Q112+V112+AA112</f>
        <v>0</v>
      </c>
      <c r="H112" s="67">
        <f t="shared" ref="H112" si="215">M112+R112+W112+AB112</f>
        <v>0</v>
      </c>
      <c r="I112" s="67">
        <f t="shared" ref="I112" si="216">N112+S112+X112+AC112</f>
        <v>0</v>
      </c>
      <c r="J112" s="67">
        <f>SUM(K112:N112)</f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f>SUM(P112:S112)</f>
        <v>0</v>
      </c>
      <c r="P112" s="67">
        <v>0</v>
      </c>
      <c r="Q112" s="67">
        <v>0</v>
      </c>
      <c r="R112" s="67">
        <v>0</v>
      </c>
      <c r="S112" s="67">
        <v>0</v>
      </c>
      <c r="T112" s="67">
        <f>SUM(U112:X112)</f>
        <v>0</v>
      </c>
      <c r="U112" s="67">
        <v>0</v>
      </c>
      <c r="V112" s="67">
        <v>0</v>
      </c>
      <c r="W112" s="67">
        <v>0</v>
      </c>
      <c r="X112" s="67">
        <v>0</v>
      </c>
      <c r="Y112" s="67">
        <f>SUM(Z112:AC112)</f>
        <v>0</v>
      </c>
      <c r="Z112" s="67">
        <v>0</v>
      </c>
      <c r="AA112" s="67">
        <v>0</v>
      </c>
      <c r="AB112" s="67">
        <v>0</v>
      </c>
      <c r="AC112" s="67">
        <v>0</v>
      </c>
      <c r="AD112" s="85">
        <v>0</v>
      </c>
      <c r="AE112" s="26">
        <f t="shared" si="213"/>
        <v>1.0631999999999999</v>
      </c>
      <c r="AF112" s="26">
        <f t="shared" si="213"/>
        <v>0</v>
      </c>
      <c r="AG112" s="26">
        <f t="shared" si="213"/>
        <v>1.0631999999999999</v>
      </c>
      <c r="AH112" s="26">
        <f t="shared" ref="AH112" si="217">AM112+AR112+AW112+BB112</f>
        <v>0</v>
      </c>
      <c r="AI112" s="26">
        <f>AN112+AS112+AX112+BC112</f>
        <v>0</v>
      </c>
      <c r="AJ112" s="26">
        <f>SUM(AK112:AN112)</f>
        <v>1.0631999999999999</v>
      </c>
      <c r="AK112" s="67">
        <v>0</v>
      </c>
      <c r="AL112" s="67">
        <v>1.0631999999999999</v>
      </c>
      <c r="AM112" s="67">
        <v>0</v>
      </c>
      <c r="AN112" s="67">
        <v>0</v>
      </c>
      <c r="AO112" s="26">
        <f>SUM(AP112:AS112)</f>
        <v>0</v>
      </c>
      <c r="AP112" s="26">
        <v>0</v>
      </c>
      <c r="AQ112" s="26">
        <v>0</v>
      </c>
      <c r="AR112" s="26">
        <v>0</v>
      </c>
      <c r="AS112" s="26">
        <v>0</v>
      </c>
      <c r="AT112" s="26">
        <f>SUM(AU112:AX112)</f>
        <v>0</v>
      </c>
      <c r="AU112" s="26">
        <v>0</v>
      </c>
      <c r="AV112" s="26">
        <v>0</v>
      </c>
      <c r="AW112" s="26">
        <v>0</v>
      </c>
      <c r="AX112" s="26">
        <v>0</v>
      </c>
      <c r="AY112" s="26">
        <f>SUM(AZ112:BC112)</f>
        <v>0</v>
      </c>
      <c r="AZ112" s="26">
        <v>0</v>
      </c>
      <c r="BA112" s="26">
        <v>0</v>
      </c>
      <c r="BB112" s="67">
        <v>0</v>
      </c>
      <c r="BC112" s="26">
        <v>0</v>
      </c>
      <c r="BD112" s="27"/>
      <c r="BE112" s="27"/>
      <c r="BF112" s="27"/>
      <c r="BG112" s="27"/>
      <c r="BH112" s="27"/>
    </row>
    <row r="113" spans="1:60" s="84" customFormat="1" ht="15.75" customHeight="1">
      <c r="A113" s="54" t="s">
        <v>148</v>
      </c>
      <c r="B113" s="55" t="s">
        <v>149</v>
      </c>
      <c r="C113" s="69" t="s">
        <v>9</v>
      </c>
      <c r="D113" s="73">
        <f>SUM(D114:D114)</f>
        <v>27</v>
      </c>
      <c r="E113" s="73">
        <f>SUM(E114:E114)</f>
        <v>0</v>
      </c>
      <c r="F113" s="73">
        <f>SUM(F114:F114)</f>
        <v>0</v>
      </c>
      <c r="G113" s="73">
        <f t="shared" ref="G113:AC113" si="218">SUM(G114:G114)</f>
        <v>0</v>
      </c>
      <c r="H113" s="73">
        <f t="shared" si="218"/>
        <v>0</v>
      </c>
      <c r="I113" s="73">
        <f t="shared" si="218"/>
        <v>0</v>
      </c>
      <c r="J113" s="73">
        <f t="shared" si="218"/>
        <v>0</v>
      </c>
      <c r="K113" s="73">
        <f t="shared" si="218"/>
        <v>0</v>
      </c>
      <c r="L113" s="73">
        <f t="shared" si="218"/>
        <v>0</v>
      </c>
      <c r="M113" s="73">
        <f t="shared" si="218"/>
        <v>0</v>
      </c>
      <c r="N113" s="73">
        <f t="shared" si="218"/>
        <v>0</v>
      </c>
      <c r="O113" s="73">
        <f t="shared" si="218"/>
        <v>0</v>
      </c>
      <c r="P113" s="73">
        <f t="shared" si="218"/>
        <v>0</v>
      </c>
      <c r="Q113" s="73">
        <f t="shared" si="218"/>
        <v>0</v>
      </c>
      <c r="R113" s="73">
        <f t="shared" si="218"/>
        <v>0</v>
      </c>
      <c r="S113" s="73">
        <f t="shared" si="218"/>
        <v>0</v>
      </c>
      <c r="T113" s="73">
        <f t="shared" si="218"/>
        <v>0</v>
      </c>
      <c r="U113" s="73">
        <f t="shared" si="218"/>
        <v>0</v>
      </c>
      <c r="V113" s="73">
        <f t="shared" si="218"/>
        <v>0</v>
      </c>
      <c r="W113" s="73">
        <f t="shared" si="218"/>
        <v>0</v>
      </c>
      <c r="X113" s="73">
        <f t="shared" si="218"/>
        <v>0</v>
      </c>
      <c r="Y113" s="73">
        <f t="shared" si="218"/>
        <v>0</v>
      </c>
      <c r="Z113" s="73">
        <f t="shared" si="218"/>
        <v>0</v>
      </c>
      <c r="AA113" s="73">
        <f t="shared" si="218"/>
        <v>0</v>
      </c>
      <c r="AB113" s="73">
        <f t="shared" si="218"/>
        <v>0</v>
      </c>
      <c r="AC113" s="73">
        <f t="shared" si="218"/>
        <v>0</v>
      </c>
      <c r="AD113" s="72">
        <f>AD114</f>
        <v>22.499999989999999</v>
      </c>
      <c r="AE113" s="72">
        <f t="shared" ref="AE113:BC113" si="219">AE114</f>
        <v>0</v>
      </c>
      <c r="AF113" s="72">
        <f t="shared" si="219"/>
        <v>0</v>
      </c>
      <c r="AG113" s="72">
        <f t="shared" si="219"/>
        <v>0</v>
      </c>
      <c r="AH113" s="72">
        <f t="shared" si="219"/>
        <v>0</v>
      </c>
      <c r="AI113" s="72">
        <f t="shared" si="219"/>
        <v>0</v>
      </c>
      <c r="AJ113" s="72">
        <f>AJ114</f>
        <v>0</v>
      </c>
      <c r="AK113" s="72">
        <f>AK114</f>
        <v>0</v>
      </c>
      <c r="AL113" s="72">
        <f t="shared" si="219"/>
        <v>0</v>
      </c>
      <c r="AM113" s="72">
        <f t="shared" si="219"/>
        <v>0</v>
      </c>
      <c r="AN113" s="72">
        <f t="shared" si="219"/>
        <v>0</v>
      </c>
      <c r="AO113" s="72">
        <f t="shared" si="219"/>
        <v>0</v>
      </c>
      <c r="AP113" s="72">
        <f t="shared" si="219"/>
        <v>0</v>
      </c>
      <c r="AQ113" s="72">
        <f t="shared" si="219"/>
        <v>0</v>
      </c>
      <c r="AR113" s="72">
        <f t="shared" si="219"/>
        <v>0</v>
      </c>
      <c r="AS113" s="72">
        <f t="shared" si="219"/>
        <v>0</v>
      </c>
      <c r="AT113" s="72">
        <f t="shared" si="219"/>
        <v>0</v>
      </c>
      <c r="AU113" s="72">
        <f t="shared" si="219"/>
        <v>0</v>
      </c>
      <c r="AV113" s="72">
        <f t="shared" si="219"/>
        <v>0</v>
      </c>
      <c r="AW113" s="72">
        <f t="shared" si="219"/>
        <v>0</v>
      </c>
      <c r="AX113" s="72">
        <f t="shared" si="219"/>
        <v>0</v>
      </c>
      <c r="AY113" s="72">
        <f t="shared" si="219"/>
        <v>0</v>
      </c>
      <c r="AZ113" s="72">
        <f t="shared" si="219"/>
        <v>0</v>
      </c>
      <c r="BA113" s="72">
        <f t="shared" si="219"/>
        <v>0</v>
      </c>
      <c r="BB113" s="72">
        <f t="shared" si="219"/>
        <v>0</v>
      </c>
      <c r="BC113" s="72">
        <f t="shared" si="219"/>
        <v>0</v>
      </c>
      <c r="BD113" s="52"/>
      <c r="BE113" s="52"/>
      <c r="BF113" s="52"/>
      <c r="BG113" s="52"/>
      <c r="BH113" s="52"/>
    </row>
    <row r="114" spans="1:60" s="66" customFormat="1" ht="31.5" customHeight="1">
      <c r="A114" s="95" t="s">
        <v>148</v>
      </c>
      <c r="B114" s="76" t="s">
        <v>289</v>
      </c>
      <c r="C114" s="70" t="s">
        <v>302</v>
      </c>
      <c r="D114" s="85">
        <v>27</v>
      </c>
      <c r="E114" s="67">
        <f>SUM(F114:I114)</f>
        <v>0</v>
      </c>
      <c r="F114" s="67">
        <f>K114+P114+U114+Z114</f>
        <v>0</v>
      </c>
      <c r="G114" s="67">
        <f>L114+Q114+V114+AA114</f>
        <v>0</v>
      </c>
      <c r="H114" s="67">
        <f>M114+R114+W114+AB114</f>
        <v>0</v>
      </c>
      <c r="I114" s="67">
        <f>N114+S114+X114+AC114</f>
        <v>0</v>
      </c>
      <c r="J114" s="67">
        <f>SUM(K114:N114)</f>
        <v>0</v>
      </c>
      <c r="K114" s="67">
        <v>0</v>
      </c>
      <c r="L114" s="67">
        <v>0</v>
      </c>
      <c r="M114" s="67">
        <v>0</v>
      </c>
      <c r="N114" s="67">
        <v>0</v>
      </c>
      <c r="O114" s="67">
        <f>SUM(P114:S114)</f>
        <v>0</v>
      </c>
      <c r="P114" s="67">
        <v>0</v>
      </c>
      <c r="Q114" s="67">
        <v>0</v>
      </c>
      <c r="R114" s="67">
        <v>0</v>
      </c>
      <c r="S114" s="67">
        <v>0</v>
      </c>
      <c r="T114" s="67">
        <f>SUM(U114:X114)</f>
        <v>0</v>
      </c>
      <c r="U114" s="67">
        <v>0</v>
      </c>
      <c r="V114" s="67">
        <v>0</v>
      </c>
      <c r="W114" s="67">
        <v>0</v>
      </c>
      <c r="X114" s="67">
        <v>0</v>
      </c>
      <c r="Y114" s="67">
        <f>SUM(Z114:AC114)</f>
        <v>0</v>
      </c>
      <c r="Z114" s="67">
        <v>0</v>
      </c>
      <c r="AA114" s="67">
        <v>0</v>
      </c>
      <c r="AB114" s="67">
        <v>0</v>
      </c>
      <c r="AC114" s="67">
        <v>0</v>
      </c>
      <c r="AD114" s="85">
        <v>22.499999989999999</v>
      </c>
      <c r="AE114" s="26">
        <f>AJ114+AO114+AT114+AY114</f>
        <v>0</v>
      </c>
      <c r="AF114" s="26">
        <f>AK114+AP114+AU114+AZ114</f>
        <v>0</v>
      </c>
      <c r="AG114" s="26">
        <f>AL114+AQ114+AV114+BA114</f>
        <v>0</v>
      </c>
      <c r="AH114" s="26">
        <f>AM114+AR114+AW114+BB114</f>
        <v>0</v>
      </c>
      <c r="AI114" s="26">
        <f>AN114+AS114+AX114+BC114</f>
        <v>0</v>
      </c>
      <c r="AJ114" s="26">
        <f>SUM(AK114:AN114)</f>
        <v>0</v>
      </c>
      <c r="AK114" s="67">
        <v>0</v>
      </c>
      <c r="AL114" s="67">
        <v>0</v>
      </c>
      <c r="AM114" s="67">
        <v>0</v>
      </c>
      <c r="AN114" s="67">
        <v>0</v>
      </c>
      <c r="AO114" s="26">
        <f>SUM(AP114:AS114)</f>
        <v>0</v>
      </c>
      <c r="AP114" s="26">
        <v>0</v>
      </c>
      <c r="AQ114" s="26">
        <v>0</v>
      </c>
      <c r="AR114" s="26">
        <v>0</v>
      </c>
      <c r="AS114" s="26">
        <v>0</v>
      </c>
      <c r="AT114" s="26">
        <f>SUM(AU114:AX114)</f>
        <v>0</v>
      </c>
      <c r="AU114" s="26">
        <v>0</v>
      </c>
      <c r="AV114" s="26">
        <v>0</v>
      </c>
      <c r="AW114" s="26">
        <v>0</v>
      </c>
      <c r="AX114" s="26">
        <v>0</v>
      </c>
      <c r="AY114" s="26">
        <f>SUM(AZ114:BC114)</f>
        <v>0</v>
      </c>
      <c r="AZ114" s="26">
        <v>0</v>
      </c>
      <c r="BA114" s="26">
        <v>0</v>
      </c>
      <c r="BB114" s="67">
        <v>0</v>
      </c>
      <c r="BC114" s="26">
        <v>0</v>
      </c>
      <c r="BD114" s="27"/>
      <c r="BE114" s="27"/>
      <c r="BF114" s="27"/>
      <c r="BG114" s="27"/>
      <c r="BH114" s="27"/>
    </row>
    <row r="115" spans="1:60" s="84" customFormat="1" ht="31.5" customHeight="1">
      <c r="A115" s="54" t="s">
        <v>150</v>
      </c>
      <c r="B115" s="55" t="s">
        <v>151</v>
      </c>
      <c r="C115" s="69" t="s">
        <v>9</v>
      </c>
      <c r="D115" s="72">
        <v>0</v>
      </c>
      <c r="E115" s="73">
        <v>0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>
        <v>0</v>
      </c>
      <c r="N115" s="73">
        <v>0</v>
      </c>
      <c r="O115" s="73">
        <v>0</v>
      </c>
      <c r="P115" s="73">
        <v>0</v>
      </c>
      <c r="Q115" s="73">
        <v>0</v>
      </c>
      <c r="R115" s="73">
        <v>0</v>
      </c>
      <c r="S115" s="73">
        <v>0</v>
      </c>
      <c r="T115" s="73">
        <v>0</v>
      </c>
      <c r="U115" s="73">
        <v>0</v>
      </c>
      <c r="V115" s="73">
        <v>0</v>
      </c>
      <c r="W115" s="73">
        <v>0</v>
      </c>
      <c r="X115" s="73">
        <v>0</v>
      </c>
      <c r="Y115" s="73">
        <v>0</v>
      </c>
      <c r="Z115" s="73">
        <v>0</v>
      </c>
      <c r="AA115" s="73">
        <v>0</v>
      </c>
      <c r="AB115" s="73">
        <v>0</v>
      </c>
      <c r="AC115" s="73">
        <v>0</v>
      </c>
      <c r="AD115" s="72">
        <v>0</v>
      </c>
      <c r="AE115" s="73">
        <f>AJ115+AO115+AT115+AY115</f>
        <v>0</v>
      </c>
      <c r="AF115" s="73">
        <f t="shared" ref="AF115:AI115" si="220">AK115+AP115+AU115+AZ115</f>
        <v>0</v>
      </c>
      <c r="AG115" s="73">
        <f t="shared" si="220"/>
        <v>0</v>
      </c>
      <c r="AH115" s="73">
        <f t="shared" si="220"/>
        <v>0</v>
      </c>
      <c r="AI115" s="73">
        <f t="shared" si="220"/>
        <v>0</v>
      </c>
      <c r="AJ115" s="73">
        <v>0</v>
      </c>
      <c r="AK115" s="73">
        <v>0</v>
      </c>
      <c r="AL115" s="73">
        <v>0</v>
      </c>
      <c r="AM115" s="73">
        <v>0</v>
      </c>
      <c r="AN115" s="73">
        <v>0</v>
      </c>
      <c r="AO115" s="73">
        <v>0</v>
      </c>
      <c r="AP115" s="73">
        <v>0</v>
      </c>
      <c r="AQ115" s="73">
        <v>0</v>
      </c>
      <c r="AR115" s="73">
        <v>0</v>
      </c>
      <c r="AS115" s="73">
        <v>0</v>
      </c>
      <c r="AT115" s="73">
        <v>0</v>
      </c>
      <c r="AU115" s="73">
        <v>0</v>
      </c>
      <c r="AV115" s="73">
        <v>0</v>
      </c>
      <c r="AW115" s="73">
        <v>0</v>
      </c>
      <c r="AX115" s="73">
        <v>0</v>
      </c>
      <c r="AY115" s="73">
        <v>0</v>
      </c>
      <c r="AZ115" s="73">
        <v>0</v>
      </c>
      <c r="BA115" s="73">
        <v>0</v>
      </c>
      <c r="BB115" s="73">
        <v>0</v>
      </c>
      <c r="BC115" s="73">
        <v>0</v>
      </c>
      <c r="BD115" s="52"/>
      <c r="BE115" s="52"/>
      <c r="BF115" s="52"/>
      <c r="BG115" s="52"/>
      <c r="BH115" s="52"/>
    </row>
    <row r="116" spans="1:60" s="84" customFormat="1" ht="31.5" customHeight="1">
      <c r="A116" s="54" t="s">
        <v>152</v>
      </c>
      <c r="B116" s="55" t="s">
        <v>104</v>
      </c>
      <c r="C116" s="69" t="s">
        <v>9</v>
      </c>
      <c r="D116" s="72">
        <v>0</v>
      </c>
      <c r="E116" s="72">
        <v>0</v>
      </c>
      <c r="F116" s="72">
        <v>0</v>
      </c>
      <c r="G116" s="72">
        <v>0</v>
      </c>
      <c r="H116" s="72">
        <v>0</v>
      </c>
      <c r="I116" s="72">
        <v>0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  <c r="U116" s="72">
        <v>0</v>
      </c>
      <c r="V116" s="72">
        <v>0</v>
      </c>
      <c r="W116" s="72">
        <v>0</v>
      </c>
      <c r="X116" s="72">
        <v>0</v>
      </c>
      <c r="Y116" s="72">
        <v>0</v>
      </c>
      <c r="Z116" s="72">
        <v>0</v>
      </c>
      <c r="AA116" s="72">
        <v>0</v>
      </c>
      <c r="AB116" s="72">
        <v>0</v>
      </c>
      <c r="AC116" s="72">
        <v>0</v>
      </c>
      <c r="AD116" s="72">
        <v>0</v>
      </c>
      <c r="AE116" s="72">
        <v>0</v>
      </c>
      <c r="AF116" s="72">
        <v>0</v>
      </c>
      <c r="AG116" s="72">
        <v>0</v>
      </c>
      <c r="AH116" s="72">
        <v>0</v>
      </c>
      <c r="AI116" s="72">
        <v>0</v>
      </c>
      <c r="AJ116" s="72">
        <v>0</v>
      </c>
      <c r="AK116" s="72">
        <v>0</v>
      </c>
      <c r="AL116" s="72">
        <v>0</v>
      </c>
      <c r="AM116" s="72">
        <v>0</v>
      </c>
      <c r="AN116" s="72">
        <v>0</v>
      </c>
      <c r="AO116" s="72">
        <v>0</v>
      </c>
      <c r="AP116" s="72">
        <v>0</v>
      </c>
      <c r="AQ116" s="72">
        <v>0</v>
      </c>
      <c r="AR116" s="72">
        <v>0</v>
      </c>
      <c r="AS116" s="72">
        <v>0</v>
      </c>
      <c r="AT116" s="72">
        <v>0</v>
      </c>
      <c r="AU116" s="72">
        <v>0</v>
      </c>
      <c r="AV116" s="72">
        <v>0</v>
      </c>
      <c r="AW116" s="72">
        <v>0</v>
      </c>
      <c r="AX116" s="72">
        <v>0</v>
      </c>
      <c r="AY116" s="72">
        <v>0</v>
      </c>
      <c r="AZ116" s="72">
        <v>0</v>
      </c>
      <c r="BA116" s="72">
        <v>0</v>
      </c>
      <c r="BB116" s="72">
        <v>0</v>
      </c>
      <c r="BC116" s="72">
        <v>0</v>
      </c>
      <c r="BD116" s="52"/>
      <c r="BE116" s="52"/>
      <c r="BF116" s="52"/>
      <c r="BG116" s="52"/>
      <c r="BH116" s="52"/>
    </row>
    <row r="117" spans="1:60" s="84" customFormat="1" ht="31.5" customHeight="1">
      <c r="A117" s="54" t="s">
        <v>153</v>
      </c>
      <c r="B117" s="55" t="s">
        <v>154</v>
      </c>
      <c r="C117" s="69" t="s">
        <v>9</v>
      </c>
      <c r="D117" s="72">
        <f>D118+D123+D124+D125</f>
        <v>64.004017189999999</v>
      </c>
      <c r="E117" s="72">
        <f t="shared" ref="E117:BC117" si="221">E118+E123+E124+E125</f>
        <v>0.72</v>
      </c>
      <c r="F117" s="72">
        <f t="shared" si="221"/>
        <v>0.72</v>
      </c>
      <c r="G117" s="72">
        <f t="shared" si="221"/>
        <v>0</v>
      </c>
      <c r="H117" s="72">
        <f t="shared" si="221"/>
        <v>0</v>
      </c>
      <c r="I117" s="72">
        <f t="shared" si="221"/>
        <v>0</v>
      </c>
      <c r="J117" s="72">
        <f t="shared" si="221"/>
        <v>0.72</v>
      </c>
      <c r="K117" s="72">
        <f t="shared" si="221"/>
        <v>0.72</v>
      </c>
      <c r="L117" s="72">
        <f t="shared" si="221"/>
        <v>0</v>
      </c>
      <c r="M117" s="72">
        <f t="shared" si="221"/>
        <v>0</v>
      </c>
      <c r="N117" s="72">
        <f t="shared" si="221"/>
        <v>0</v>
      </c>
      <c r="O117" s="72">
        <f t="shared" si="221"/>
        <v>0</v>
      </c>
      <c r="P117" s="72">
        <f t="shared" si="221"/>
        <v>0</v>
      </c>
      <c r="Q117" s="72">
        <f t="shared" si="221"/>
        <v>0</v>
      </c>
      <c r="R117" s="72">
        <f t="shared" si="221"/>
        <v>0</v>
      </c>
      <c r="S117" s="72">
        <f t="shared" si="221"/>
        <v>0</v>
      </c>
      <c r="T117" s="72">
        <f t="shared" si="221"/>
        <v>0</v>
      </c>
      <c r="U117" s="72">
        <f t="shared" si="221"/>
        <v>0</v>
      </c>
      <c r="V117" s="72">
        <f t="shared" si="221"/>
        <v>0</v>
      </c>
      <c r="W117" s="72">
        <f t="shared" si="221"/>
        <v>0</v>
      </c>
      <c r="X117" s="72">
        <f t="shared" si="221"/>
        <v>0</v>
      </c>
      <c r="Y117" s="72">
        <f t="shared" si="221"/>
        <v>0</v>
      </c>
      <c r="Z117" s="72">
        <f t="shared" si="221"/>
        <v>0</v>
      </c>
      <c r="AA117" s="72">
        <f t="shared" si="221"/>
        <v>0</v>
      </c>
      <c r="AB117" s="72">
        <f t="shared" si="221"/>
        <v>0</v>
      </c>
      <c r="AC117" s="72">
        <f t="shared" si="221"/>
        <v>0</v>
      </c>
      <c r="AD117" s="72">
        <f>AD118+AD123+AD124+AD125</f>
        <v>42.541514329999998</v>
      </c>
      <c r="AE117" s="72">
        <f t="shared" si="221"/>
        <v>2</v>
      </c>
      <c r="AF117" s="72">
        <f t="shared" si="221"/>
        <v>2</v>
      </c>
      <c r="AG117" s="72">
        <f t="shared" si="221"/>
        <v>0</v>
      </c>
      <c r="AH117" s="72">
        <f t="shared" si="221"/>
        <v>0</v>
      </c>
      <c r="AI117" s="72">
        <f t="shared" si="221"/>
        <v>0</v>
      </c>
      <c r="AJ117" s="72">
        <f>AJ118+AJ123+AJ124+AJ125</f>
        <v>2</v>
      </c>
      <c r="AK117" s="72">
        <f t="shared" si="221"/>
        <v>2</v>
      </c>
      <c r="AL117" s="72">
        <f t="shared" si="221"/>
        <v>0</v>
      </c>
      <c r="AM117" s="72">
        <f t="shared" si="221"/>
        <v>0</v>
      </c>
      <c r="AN117" s="72">
        <f t="shared" si="221"/>
        <v>0</v>
      </c>
      <c r="AO117" s="72">
        <f t="shared" si="221"/>
        <v>0</v>
      </c>
      <c r="AP117" s="72">
        <f t="shared" si="221"/>
        <v>0</v>
      </c>
      <c r="AQ117" s="72">
        <f t="shared" si="221"/>
        <v>0</v>
      </c>
      <c r="AR117" s="72">
        <f t="shared" si="221"/>
        <v>0</v>
      </c>
      <c r="AS117" s="72">
        <f t="shared" si="221"/>
        <v>0</v>
      </c>
      <c r="AT117" s="72">
        <f t="shared" si="221"/>
        <v>0</v>
      </c>
      <c r="AU117" s="72">
        <f t="shared" si="221"/>
        <v>0</v>
      </c>
      <c r="AV117" s="72">
        <f t="shared" si="221"/>
        <v>0</v>
      </c>
      <c r="AW117" s="72">
        <f t="shared" si="221"/>
        <v>0</v>
      </c>
      <c r="AX117" s="72">
        <f t="shared" si="221"/>
        <v>0</v>
      </c>
      <c r="AY117" s="72">
        <f t="shared" si="221"/>
        <v>0</v>
      </c>
      <c r="AZ117" s="72">
        <f t="shared" si="221"/>
        <v>0</v>
      </c>
      <c r="BA117" s="72">
        <f t="shared" si="221"/>
        <v>0</v>
      </c>
      <c r="BB117" s="72">
        <f t="shared" si="221"/>
        <v>0</v>
      </c>
      <c r="BC117" s="72">
        <f t="shared" si="221"/>
        <v>0</v>
      </c>
      <c r="BD117" s="52"/>
      <c r="BE117" s="52"/>
      <c r="BF117" s="52"/>
      <c r="BG117" s="52"/>
      <c r="BH117" s="52"/>
    </row>
    <row r="118" spans="1:60" s="84" customFormat="1" ht="47.25" customHeight="1">
      <c r="A118" s="54" t="s">
        <v>155</v>
      </c>
      <c r="B118" s="55" t="s">
        <v>156</v>
      </c>
      <c r="C118" s="69" t="s">
        <v>9</v>
      </c>
      <c r="D118" s="72">
        <f>D119+D120+D121+D122</f>
        <v>36.690199999999997</v>
      </c>
      <c r="E118" s="72">
        <f t="shared" ref="E118:AC118" si="222">E119+E120+E121+E122</f>
        <v>0</v>
      </c>
      <c r="F118" s="72">
        <f t="shared" si="222"/>
        <v>0</v>
      </c>
      <c r="G118" s="72">
        <f t="shared" si="222"/>
        <v>0</v>
      </c>
      <c r="H118" s="72">
        <f t="shared" si="222"/>
        <v>0</v>
      </c>
      <c r="I118" s="72">
        <f t="shared" si="222"/>
        <v>0</v>
      </c>
      <c r="J118" s="72">
        <f t="shared" si="222"/>
        <v>0</v>
      </c>
      <c r="K118" s="72">
        <f t="shared" si="222"/>
        <v>0</v>
      </c>
      <c r="L118" s="72">
        <f t="shared" si="222"/>
        <v>0</v>
      </c>
      <c r="M118" s="72">
        <f t="shared" si="222"/>
        <v>0</v>
      </c>
      <c r="N118" s="72">
        <f t="shared" si="222"/>
        <v>0</v>
      </c>
      <c r="O118" s="72">
        <f t="shared" si="222"/>
        <v>0</v>
      </c>
      <c r="P118" s="72">
        <f t="shared" si="222"/>
        <v>0</v>
      </c>
      <c r="Q118" s="72">
        <f t="shared" si="222"/>
        <v>0</v>
      </c>
      <c r="R118" s="72">
        <f t="shared" si="222"/>
        <v>0</v>
      </c>
      <c r="S118" s="72">
        <f t="shared" si="222"/>
        <v>0</v>
      </c>
      <c r="T118" s="72">
        <f t="shared" si="222"/>
        <v>0</v>
      </c>
      <c r="U118" s="72">
        <f t="shared" si="222"/>
        <v>0</v>
      </c>
      <c r="V118" s="72">
        <f t="shared" si="222"/>
        <v>0</v>
      </c>
      <c r="W118" s="72">
        <f t="shared" si="222"/>
        <v>0</v>
      </c>
      <c r="X118" s="72">
        <f t="shared" si="222"/>
        <v>0</v>
      </c>
      <c r="Y118" s="72">
        <f t="shared" si="222"/>
        <v>0</v>
      </c>
      <c r="Z118" s="72">
        <f t="shared" si="222"/>
        <v>0</v>
      </c>
      <c r="AA118" s="72">
        <f t="shared" si="222"/>
        <v>0</v>
      </c>
      <c r="AB118" s="72">
        <f t="shared" si="222"/>
        <v>0</v>
      </c>
      <c r="AC118" s="72">
        <f t="shared" si="222"/>
        <v>0</v>
      </c>
      <c r="AD118" s="72">
        <f>AD119+AD120+AD121+AD122</f>
        <v>19.78</v>
      </c>
      <c r="AE118" s="72">
        <f>AE119+AE120+AE121+AE122</f>
        <v>0</v>
      </c>
      <c r="AF118" s="72">
        <f t="shared" ref="AF118:BC118" si="223">AF119+AF120+AF121+AF122</f>
        <v>0</v>
      </c>
      <c r="AG118" s="72">
        <f t="shared" si="223"/>
        <v>0</v>
      </c>
      <c r="AH118" s="72">
        <f t="shared" si="223"/>
        <v>0</v>
      </c>
      <c r="AI118" s="72">
        <f t="shared" si="223"/>
        <v>0</v>
      </c>
      <c r="AJ118" s="72">
        <f>AJ119+AJ120+AJ121+AJ122</f>
        <v>0</v>
      </c>
      <c r="AK118" s="72">
        <f t="shared" si="223"/>
        <v>0</v>
      </c>
      <c r="AL118" s="72">
        <f t="shared" si="223"/>
        <v>0</v>
      </c>
      <c r="AM118" s="72">
        <f t="shared" si="223"/>
        <v>0</v>
      </c>
      <c r="AN118" s="72">
        <f t="shared" si="223"/>
        <v>0</v>
      </c>
      <c r="AO118" s="72">
        <f t="shared" si="223"/>
        <v>0</v>
      </c>
      <c r="AP118" s="72">
        <f t="shared" si="223"/>
        <v>0</v>
      </c>
      <c r="AQ118" s="72">
        <f t="shared" si="223"/>
        <v>0</v>
      </c>
      <c r="AR118" s="72">
        <f t="shared" si="223"/>
        <v>0</v>
      </c>
      <c r="AS118" s="72">
        <f t="shared" si="223"/>
        <v>0</v>
      </c>
      <c r="AT118" s="72">
        <f t="shared" si="223"/>
        <v>0</v>
      </c>
      <c r="AU118" s="72">
        <f t="shared" si="223"/>
        <v>0</v>
      </c>
      <c r="AV118" s="72">
        <f t="shared" si="223"/>
        <v>0</v>
      </c>
      <c r="AW118" s="72">
        <f t="shared" si="223"/>
        <v>0</v>
      </c>
      <c r="AX118" s="72">
        <f t="shared" si="223"/>
        <v>0</v>
      </c>
      <c r="AY118" s="72">
        <f t="shared" si="223"/>
        <v>0</v>
      </c>
      <c r="AZ118" s="72">
        <f t="shared" si="223"/>
        <v>0</v>
      </c>
      <c r="BA118" s="72">
        <f t="shared" si="223"/>
        <v>0</v>
      </c>
      <c r="BB118" s="72">
        <f t="shared" si="223"/>
        <v>0</v>
      </c>
      <c r="BC118" s="72">
        <f t="shared" si="223"/>
        <v>0</v>
      </c>
      <c r="BD118" s="52"/>
      <c r="BE118" s="52"/>
      <c r="BF118" s="52"/>
      <c r="BG118" s="52"/>
      <c r="BH118" s="52"/>
    </row>
    <row r="119" spans="1:60" s="66" customFormat="1" ht="121.5" customHeight="1">
      <c r="A119" s="105" t="s">
        <v>155</v>
      </c>
      <c r="B119" s="106" t="s">
        <v>346</v>
      </c>
      <c r="C119" s="88" t="s">
        <v>347</v>
      </c>
      <c r="D119" s="85">
        <v>10.0344</v>
      </c>
      <c r="E119" s="67">
        <f>SUM(F119:I119)</f>
        <v>0</v>
      </c>
      <c r="F119" s="67">
        <f t="shared" ref="F119:F151" si="224">K119+P119+U119+Z119</f>
        <v>0</v>
      </c>
      <c r="G119" s="67">
        <f t="shared" ref="G119:G151" si="225">L119+Q119+V119+AA119</f>
        <v>0</v>
      </c>
      <c r="H119" s="67">
        <f t="shared" ref="H119:H151" si="226">M119+R119+W119+AB119</f>
        <v>0</v>
      </c>
      <c r="I119" s="67">
        <f t="shared" ref="I119:I151" si="227">N119+S119+X119+AC119</f>
        <v>0</v>
      </c>
      <c r="J119" s="67">
        <f t="shared" ref="J119:J124" si="228">SUM(K119:N119)</f>
        <v>0</v>
      </c>
      <c r="K119" s="67">
        <v>0</v>
      </c>
      <c r="L119" s="67">
        <v>0</v>
      </c>
      <c r="M119" s="67">
        <v>0</v>
      </c>
      <c r="N119" s="67">
        <v>0</v>
      </c>
      <c r="O119" s="67">
        <f>SUM(P119:S119)</f>
        <v>0</v>
      </c>
      <c r="P119" s="67">
        <v>0</v>
      </c>
      <c r="Q119" s="67">
        <v>0</v>
      </c>
      <c r="R119" s="67">
        <v>0</v>
      </c>
      <c r="S119" s="67">
        <v>0</v>
      </c>
      <c r="T119" s="67">
        <f>SUM(U119:X119)</f>
        <v>0</v>
      </c>
      <c r="U119" s="67">
        <v>0</v>
      </c>
      <c r="V119" s="67">
        <v>0</v>
      </c>
      <c r="W119" s="67">
        <v>0</v>
      </c>
      <c r="X119" s="67">
        <v>0</v>
      </c>
      <c r="Y119" s="67">
        <f>SUM(Z119:AC119)</f>
        <v>0</v>
      </c>
      <c r="Z119" s="67">
        <v>0</v>
      </c>
      <c r="AA119" s="67">
        <v>0</v>
      </c>
      <c r="AB119" s="67">
        <v>0</v>
      </c>
      <c r="AC119" s="67">
        <v>0</v>
      </c>
      <c r="AD119" s="85">
        <v>0</v>
      </c>
      <c r="AE119" s="26">
        <f>AJ119+AO119+AT119+AY119</f>
        <v>0</v>
      </c>
      <c r="AF119" s="26">
        <f>AK119+AP119+AU119+AZ119</f>
        <v>0</v>
      </c>
      <c r="AG119" s="26">
        <f>AL119+AQ119+AV119+BA119</f>
        <v>0</v>
      </c>
      <c r="AH119" s="26">
        <f>AM119+AR119+AW119+BB119</f>
        <v>0</v>
      </c>
      <c r="AI119" s="26">
        <f>AN119+AS119+AX119+BC119</f>
        <v>0</v>
      </c>
      <c r="AJ119" s="26">
        <f>SUM(AK119:AN119)</f>
        <v>0</v>
      </c>
      <c r="AK119" s="67">
        <v>0</v>
      </c>
      <c r="AL119" s="67">
        <v>0</v>
      </c>
      <c r="AM119" s="67">
        <v>0</v>
      </c>
      <c r="AN119" s="67">
        <v>0</v>
      </c>
      <c r="AO119" s="26">
        <f t="shared" ref="AO119:AO124" si="229">SUM(AP119:AS119)</f>
        <v>0</v>
      </c>
      <c r="AP119" s="26">
        <v>0</v>
      </c>
      <c r="AQ119" s="26">
        <v>0</v>
      </c>
      <c r="AR119" s="26">
        <v>0</v>
      </c>
      <c r="AS119" s="26">
        <v>0</v>
      </c>
      <c r="AT119" s="26">
        <f>SUM(AU119:AX119)</f>
        <v>0</v>
      </c>
      <c r="AU119" s="26">
        <v>0</v>
      </c>
      <c r="AV119" s="26">
        <v>0</v>
      </c>
      <c r="AW119" s="26">
        <v>0</v>
      </c>
      <c r="AX119" s="26">
        <v>0</v>
      </c>
      <c r="AY119" s="26">
        <f>SUM(AZ119:BC119)</f>
        <v>0</v>
      </c>
      <c r="AZ119" s="26">
        <v>0</v>
      </c>
      <c r="BA119" s="26">
        <v>0</v>
      </c>
      <c r="BB119" s="67">
        <v>0</v>
      </c>
      <c r="BC119" s="26">
        <v>0</v>
      </c>
      <c r="BD119" s="27"/>
      <c r="BE119" s="27"/>
      <c r="BF119" s="27"/>
      <c r="BG119" s="27"/>
      <c r="BH119" s="27"/>
    </row>
    <row r="120" spans="1:60" s="66" customFormat="1" ht="78" customHeight="1">
      <c r="A120" s="95" t="s">
        <v>155</v>
      </c>
      <c r="B120" s="76" t="s">
        <v>312</v>
      </c>
      <c r="C120" s="70" t="s">
        <v>313</v>
      </c>
      <c r="D120" s="85">
        <v>4.7690000000000001</v>
      </c>
      <c r="E120" s="67">
        <f t="shared" ref="E120:E122" si="230">SUM(F120:I120)</f>
        <v>0</v>
      </c>
      <c r="F120" s="67">
        <f t="shared" si="224"/>
        <v>0</v>
      </c>
      <c r="G120" s="67">
        <f t="shared" si="225"/>
        <v>0</v>
      </c>
      <c r="H120" s="67">
        <f t="shared" si="226"/>
        <v>0</v>
      </c>
      <c r="I120" s="67">
        <f t="shared" si="227"/>
        <v>0</v>
      </c>
      <c r="J120" s="67">
        <f t="shared" si="228"/>
        <v>0</v>
      </c>
      <c r="K120" s="67">
        <v>0</v>
      </c>
      <c r="L120" s="67">
        <v>0</v>
      </c>
      <c r="M120" s="67">
        <v>0</v>
      </c>
      <c r="N120" s="67">
        <v>0</v>
      </c>
      <c r="O120" s="67">
        <f>SUM(P120:S120)</f>
        <v>0</v>
      </c>
      <c r="P120" s="67">
        <v>0</v>
      </c>
      <c r="Q120" s="67">
        <v>0</v>
      </c>
      <c r="R120" s="67">
        <v>0</v>
      </c>
      <c r="S120" s="67">
        <v>0</v>
      </c>
      <c r="T120" s="67">
        <f>SUM(U120:X120)</f>
        <v>0</v>
      </c>
      <c r="U120" s="67">
        <v>0</v>
      </c>
      <c r="V120" s="67">
        <v>0</v>
      </c>
      <c r="W120" s="67">
        <v>0</v>
      </c>
      <c r="X120" s="67">
        <v>0</v>
      </c>
      <c r="Y120" s="67">
        <f>SUM(Z120:AC120)</f>
        <v>0</v>
      </c>
      <c r="Z120" s="67">
        <v>0</v>
      </c>
      <c r="AA120" s="67">
        <v>0</v>
      </c>
      <c r="AB120" s="67">
        <v>0</v>
      </c>
      <c r="AC120" s="67">
        <v>0</v>
      </c>
      <c r="AD120" s="85">
        <v>3.9669999999999996</v>
      </c>
      <c r="AE120" s="26">
        <f t="shared" ref="AE120:AE122" si="231">AJ120+AO120+AT120+AY120</f>
        <v>0</v>
      </c>
      <c r="AF120" s="26">
        <f t="shared" ref="AF120:AF124" si="232">AK120+AP120+AU120+AZ120</f>
        <v>0</v>
      </c>
      <c r="AG120" s="26">
        <f t="shared" ref="AG120:AG124" si="233">AL120+AQ120+AV120+BA120</f>
        <v>0</v>
      </c>
      <c r="AH120" s="26">
        <f t="shared" ref="AH120:AH124" si="234">AM120+AR120+AW120+BB120</f>
        <v>0</v>
      </c>
      <c r="AI120" s="26">
        <f t="shared" ref="AI120:AI124" si="235">AN120+AS120+AX120+BC120</f>
        <v>0</v>
      </c>
      <c r="AJ120" s="26">
        <f t="shared" ref="AJ120:AJ122" si="236">SUM(AK120:AN120)</f>
        <v>0</v>
      </c>
      <c r="AK120" s="67">
        <v>0</v>
      </c>
      <c r="AL120" s="67">
        <v>0</v>
      </c>
      <c r="AM120" s="67">
        <v>0</v>
      </c>
      <c r="AN120" s="67">
        <v>0</v>
      </c>
      <c r="AO120" s="26">
        <f t="shared" si="229"/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f>SUM(AU120:AX120)</f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f>SUM(AZ120:BC120)</f>
        <v>0</v>
      </c>
      <c r="AZ120" s="26">
        <v>0</v>
      </c>
      <c r="BA120" s="26">
        <v>0</v>
      </c>
      <c r="BB120" s="67">
        <v>0</v>
      </c>
      <c r="BC120" s="26">
        <v>0</v>
      </c>
      <c r="BD120" s="27"/>
      <c r="BE120" s="27"/>
      <c r="BF120" s="27"/>
      <c r="BG120" s="27"/>
      <c r="BH120" s="27"/>
    </row>
    <row r="121" spans="1:60" s="66" customFormat="1" ht="78" customHeight="1">
      <c r="A121" s="95" t="s">
        <v>155</v>
      </c>
      <c r="B121" s="89" t="s">
        <v>323</v>
      </c>
      <c r="C121" s="90" t="s">
        <v>324</v>
      </c>
      <c r="D121" s="85">
        <v>14.055599999999998</v>
      </c>
      <c r="E121" s="67">
        <f t="shared" ref="E121" si="237">SUM(F121:I121)</f>
        <v>0</v>
      </c>
      <c r="F121" s="67">
        <f t="shared" ref="F121" si="238">K121+P121+U121+Z121</f>
        <v>0</v>
      </c>
      <c r="G121" s="67">
        <f t="shared" ref="G121" si="239">L121+Q121+V121+AA121</f>
        <v>0</v>
      </c>
      <c r="H121" s="67">
        <f t="shared" ref="H121" si="240">M121+R121+W121+AB121</f>
        <v>0</v>
      </c>
      <c r="I121" s="67">
        <f t="shared" ref="I121" si="241">N121+S121+X121+AC121</f>
        <v>0</v>
      </c>
      <c r="J121" s="67">
        <f t="shared" si="228"/>
        <v>0</v>
      </c>
      <c r="K121" s="67">
        <v>0</v>
      </c>
      <c r="L121" s="67">
        <v>0</v>
      </c>
      <c r="M121" s="67">
        <v>0</v>
      </c>
      <c r="N121" s="67">
        <v>0</v>
      </c>
      <c r="O121" s="67">
        <f>SUM(P121:S121)</f>
        <v>0</v>
      </c>
      <c r="P121" s="67">
        <v>0</v>
      </c>
      <c r="Q121" s="67">
        <v>0</v>
      </c>
      <c r="R121" s="67">
        <v>0</v>
      </c>
      <c r="S121" s="67">
        <v>0</v>
      </c>
      <c r="T121" s="67">
        <f>SUM(U121:X121)</f>
        <v>0</v>
      </c>
      <c r="U121" s="67">
        <v>0</v>
      </c>
      <c r="V121" s="67">
        <v>0</v>
      </c>
      <c r="W121" s="67">
        <v>0</v>
      </c>
      <c r="X121" s="67">
        <v>0</v>
      </c>
      <c r="Y121" s="67">
        <f>SUM(Z121:AC121)</f>
        <v>0</v>
      </c>
      <c r="Z121" s="67">
        <v>0</v>
      </c>
      <c r="AA121" s="67">
        <v>0</v>
      </c>
      <c r="AB121" s="67">
        <v>0</v>
      </c>
      <c r="AC121" s="67">
        <v>0</v>
      </c>
      <c r="AD121" s="85">
        <v>11.712999999999999</v>
      </c>
      <c r="AE121" s="26">
        <f t="shared" si="231"/>
        <v>0</v>
      </c>
      <c r="AF121" s="26">
        <f t="shared" si="232"/>
        <v>0</v>
      </c>
      <c r="AG121" s="26">
        <f t="shared" si="233"/>
        <v>0</v>
      </c>
      <c r="AH121" s="26">
        <f t="shared" si="234"/>
        <v>0</v>
      </c>
      <c r="AI121" s="26">
        <f t="shared" si="235"/>
        <v>0</v>
      </c>
      <c r="AJ121" s="26">
        <f t="shared" si="236"/>
        <v>0</v>
      </c>
      <c r="AK121" s="67">
        <v>0</v>
      </c>
      <c r="AL121" s="67">
        <v>0</v>
      </c>
      <c r="AM121" s="67">
        <v>0</v>
      </c>
      <c r="AN121" s="67">
        <v>0</v>
      </c>
      <c r="AO121" s="26">
        <f t="shared" si="229"/>
        <v>0</v>
      </c>
      <c r="AP121" s="26">
        <v>0</v>
      </c>
      <c r="AQ121" s="26">
        <v>0</v>
      </c>
      <c r="AR121" s="26">
        <v>0</v>
      </c>
      <c r="AS121" s="26">
        <v>0</v>
      </c>
      <c r="AT121" s="26">
        <f>SUM(AU121:AX121)</f>
        <v>0</v>
      </c>
      <c r="AU121" s="26">
        <v>0</v>
      </c>
      <c r="AV121" s="26">
        <v>0</v>
      </c>
      <c r="AW121" s="26">
        <v>0</v>
      </c>
      <c r="AX121" s="26">
        <v>0</v>
      </c>
      <c r="AY121" s="26">
        <f>SUM(AZ121:BC121)</f>
        <v>0</v>
      </c>
      <c r="AZ121" s="26">
        <v>0</v>
      </c>
      <c r="BA121" s="26">
        <v>0</v>
      </c>
      <c r="BB121" s="67">
        <v>0</v>
      </c>
      <c r="BC121" s="26">
        <v>0</v>
      </c>
      <c r="BD121" s="27"/>
      <c r="BE121" s="27"/>
      <c r="BF121" s="27"/>
      <c r="BG121" s="27"/>
      <c r="BH121" s="27"/>
    </row>
    <row r="122" spans="1:60" s="66" customFormat="1" ht="79.5" customHeight="1">
      <c r="A122" s="95" t="s">
        <v>155</v>
      </c>
      <c r="B122" s="107" t="s">
        <v>314</v>
      </c>
      <c r="C122" s="70" t="s">
        <v>315</v>
      </c>
      <c r="D122" s="85">
        <v>7.8311999999999999</v>
      </c>
      <c r="E122" s="67">
        <f t="shared" si="230"/>
        <v>0</v>
      </c>
      <c r="F122" s="67">
        <f t="shared" si="224"/>
        <v>0</v>
      </c>
      <c r="G122" s="67">
        <f t="shared" si="225"/>
        <v>0</v>
      </c>
      <c r="H122" s="67">
        <f t="shared" si="226"/>
        <v>0</v>
      </c>
      <c r="I122" s="67">
        <f t="shared" si="227"/>
        <v>0</v>
      </c>
      <c r="J122" s="67">
        <f t="shared" si="228"/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f>SUM(P122:S122)</f>
        <v>0</v>
      </c>
      <c r="P122" s="67">
        <v>0</v>
      </c>
      <c r="Q122" s="67">
        <v>0</v>
      </c>
      <c r="R122" s="67">
        <v>0</v>
      </c>
      <c r="S122" s="67">
        <v>0</v>
      </c>
      <c r="T122" s="67">
        <f>SUM(U122:X122)</f>
        <v>0</v>
      </c>
      <c r="U122" s="67">
        <v>0</v>
      </c>
      <c r="V122" s="67">
        <v>0</v>
      </c>
      <c r="W122" s="67">
        <v>0</v>
      </c>
      <c r="X122" s="67">
        <v>0</v>
      </c>
      <c r="Y122" s="67">
        <f>SUM(Z122:AC122)</f>
        <v>0</v>
      </c>
      <c r="Z122" s="67">
        <v>0</v>
      </c>
      <c r="AA122" s="67">
        <v>0</v>
      </c>
      <c r="AB122" s="67">
        <v>0</v>
      </c>
      <c r="AC122" s="67">
        <v>0</v>
      </c>
      <c r="AD122" s="85">
        <v>4.0999999999999996</v>
      </c>
      <c r="AE122" s="26">
        <f t="shared" si="231"/>
        <v>0</v>
      </c>
      <c r="AF122" s="26">
        <f t="shared" si="232"/>
        <v>0</v>
      </c>
      <c r="AG122" s="26">
        <f t="shared" si="233"/>
        <v>0</v>
      </c>
      <c r="AH122" s="26">
        <f t="shared" si="234"/>
        <v>0</v>
      </c>
      <c r="AI122" s="26">
        <f t="shared" si="235"/>
        <v>0</v>
      </c>
      <c r="AJ122" s="26">
        <f t="shared" si="236"/>
        <v>0</v>
      </c>
      <c r="AK122" s="67">
        <v>0</v>
      </c>
      <c r="AL122" s="67">
        <v>0</v>
      </c>
      <c r="AM122" s="67">
        <v>0</v>
      </c>
      <c r="AN122" s="67">
        <v>0</v>
      </c>
      <c r="AO122" s="26">
        <f t="shared" si="229"/>
        <v>0</v>
      </c>
      <c r="AP122" s="26">
        <v>0</v>
      </c>
      <c r="AQ122" s="26">
        <v>0</v>
      </c>
      <c r="AR122" s="26">
        <v>0</v>
      </c>
      <c r="AS122" s="26">
        <v>0</v>
      </c>
      <c r="AT122" s="26">
        <f>SUM(AU122:AX122)</f>
        <v>0</v>
      </c>
      <c r="AU122" s="26">
        <v>0</v>
      </c>
      <c r="AV122" s="26">
        <v>0</v>
      </c>
      <c r="AW122" s="26">
        <v>0</v>
      </c>
      <c r="AX122" s="26">
        <v>0</v>
      </c>
      <c r="AY122" s="26">
        <f>SUM(AZ122:BC122)</f>
        <v>0</v>
      </c>
      <c r="AZ122" s="26">
        <v>0</v>
      </c>
      <c r="BA122" s="26">
        <v>0</v>
      </c>
      <c r="BB122" s="67">
        <v>0</v>
      </c>
      <c r="BC122" s="26">
        <v>0</v>
      </c>
      <c r="BD122" s="27"/>
      <c r="BE122" s="27"/>
      <c r="BF122" s="27"/>
      <c r="BG122" s="27"/>
      <c r="BH122" s="27"/>
    </row>
    <row r="123" spans="1:60" s="84" customFormat="1" ht="55.5" customHeight="1">
      <c r="A123" s="54" t="s">
        <v>157</v>
      </c>
      <c r="B123" s="55" t="s">
        <v>158</v>
      </c>
      <c r="C123" s="69" t="s">
        <v>9</v>
      </c>
      <c r="D123" s="72">
        <v>0</v>
      </c>
      <c r="E123" s="73">
        <f>F123+G123+H123+I123</f>
        <v>0</v>
      </c>
      <c r="F123" s="73">
        <f t="shared" ref="F123:I124" si="242">K123+P123+U123+Z123</f>
        <v>0</v>
      </c>
      <c r="G123" s="73">
        <f t="shared" si="242"/>
        <v>0</v>
      </c>
      <c r="H123" s="73">
        <f t="shared" si="242"/>
        <v>0</v>
      </c>
      <c r="I123" s="73">
        <f t="shared" si="242"/>
        <v>0</v>
      </c>
      <c r="J123" s="73">
        <f t="shared" si="228"/>
        <v>0</v>
      </c>
      <c r="K123" s="73">
        <v>0</v>
      </c>
      <c r="L123" s="73">
        <v>0</v>
      </c>
      <c r="M123" s="73">
        <v>0</v>
      </c>
      <c r="N123" s="73">
        <v>0</v>
      </c>
      <c r="O123" s="73">
        <f t="shared" ref="O123:AC123" si="243">SUM(P123:S123)</f>
        <v>0</v>
      </c>
      <c r="P123" s="73">
        <f t="shared" si="243"/>
        <v>0</v>
      </c>
      <c r="Q123" s="73">
        <f t="shared" si="243"/>
        <v>0</v>
      </c>
      <c r="R123" s="73">
        <f t="shared" si="243"/>
        <v>0</v>
      </c>
      <c r="S123" s="73">
        <f t="shared" si="243"/>
        <v>0</v>
      </c>
      <c r="T123" s="73">
        <f t="shared" si="243"/>
        <v>0</v>
      </c>
      <c r="U123" s="73">
        <f t="shared" si="243"/>
        <v>0</v>
      </c>
      <c r="V123" s="73">
        <f t="shared" si="243"/>
        <v>0</v>
      </c>
      <c r="W123" s="73">
        <f t="shared" si="243"/>
        <v>0</v>
      </c>
      <c r="X123" s="73">
        <f t="shared" si="243"/>
        <v>0</v>
      </c>
      <c r="Y123" s="73">
        <f t="shared" si="243"/>
        <v>0</v>
      </c>
      <c r="Z123" s="73">
        <f t="shared" si="243"/>
        <v>0</v>
      </c>
      <c r="AA123" s="73">
        <f t="shared" si="243"/>
        <v>0</v>
      </c>
      <c r="AB123" s="73">
        <f t="shared" si="243"/>
        <v>0</v>
      </c>
      <c r="AC123" s="73">
        <f t="shared" si="243"/>
        <v>0</v>
      </c>
      <c r="AD123" s="72">
        <f>SUM(AE123:AH123)</f>
        <v>0</v>
      </c>
      <c r="AE123" s="51">
        <f>AJ123+AO123+AT123+AY123</f>
        <v>0</v>
      </c>
      <c r="AF123" s="51">
        <f t="shared" si="232"/>
        <v>0</v>
      </c>
      <c r="AG123" s="51">
        <f t="shared" si="233"/>
        <v>0</v>
      </c>
      <c r="AH123" s="51">
        <f t="shared" si="234"/>
        <v>0</v>
      </c>
      <c r="AI123" s="51">
        <f t="shared" si="235"/>
        <v>0</v>
      </c>
      <c r="AJ123" s="51">
        <f>SUM(AK123:AN123)</f>
        <v>0</v>
      </c>
      <c r="AK123" s="73">
        <f t="shared" ref="AK123:BC123" si="244">SUM(AL123:AO123)</f>
        <v>0</v>
      </c>
      <c r="AL123" s="73">
        <f t="shared" si="244"/>
        <v>0</v>
      </c>
      <c r="AM123" s="73">
        <f t="shared" si="244"/>
        <v>0</v>
      </c>
      <c r="AN123" s="73">
        <f t="shared" si="244"/>
        <v>0</v>
      </c>
      <c r="AO123" s="51">
        <f t="shared" si="229"/>
        <v>0</v>
      </c>
      <c r="AP123" s="51">
        <f t="shared" si="244"/>
        <v>0</v>
      </c>
      <c r="AQ123" s="51">
        <f t="shared" si="244"/>
        <v>0</v>
      </c>
      <c r="AR123" s="51">
        <f t="shared" si="244"/>
        <v>0</v>
      </c>
      <c r="AS123" s="51">
        <f t="shared" si="244"/>
        <v>0</v>
      </c>
      <c r="AT123" s="51">
        <f>SUM(AU123:AX123)</f>
        <v>0</v>
      </c>
      <c r="AU123" s="51">
        <f t="shared" si="244"/>
        <v>0</v>
      </c>
      <c r="AV123" s="51">
        <f t="shared" si="244"/>
        <v>0</v>
      </c>
      <c r="AW123" s="51">
        <f t="shared" si="244"/>
        <v>0</v>
      </c>
      <c r="AX123" s="51">
        <f t="shared" si="244"/>
        <v>0</v>
      </c>
      <c r="AY123" s="51">
        <f>SUM(AZ123:BC123)</f>
        <v>0</v>
      </c>
      <c r="AZ123" s="51">
        <f t="shared" si="244"/>
        <v>0</v>
      </c>
      <c r="BA123" s="51">
        <f t="shared" si="244"/>
        <v>0</v>
      </c>
      <c r="BB123" s="51">
        <f t="shared" si="244"/>
        <v>0</v>
      </c>
      <c r="BC123" s="51">
        <f t="shared" si="244"/>
        <v>0</v>
      </c>
      <c r="BD123" s="52"/>
      <c r="BE123" s="52"/>
      <c r="BF123" s="52"/>
      <c r="BG123" s="52"/>
      <c r="BH123" s="52"/>
    </row>
    <row r="124" spans="1:60" s="84" customFormat="1" ht="31.5" customHeight="1">
      <c r="A124" s="54" t="s">
        <v>303</v>
      </c>
      <c r="B124" s="55" t="s">
        <v>159</v>
      </c>
      <c r="C124" s="69" t="s">
        <v>9</v>
      </c>
      <c r="D124" s="72">
        <v>0</v>
      </c>
      <c r="E124" s="73">
        <f>F124+G124+H124+I124</f>
        <v>0</v>
      </c>
      <c r="F124" s="73">
        <f t="shared" si="242"/>
        <v>0</v>
      </c>
      <c r="G124" s="73">
        <f t="shared" si="242"/>
        <v>0</v>
      </c>
      <c r="H124" s="73">
        <f t="shared" si="242"/>
        <v>0</v>
      </c>
      <c r="I124" s="73">
        <f t="shared" si="242"/>
        <v>0</v>
      </c>
      <c r="J124" s="73">
        <f t="shared" si="228"/>
        <v>0</v>
      </c>
      <c r="K124" s="73">
        <v>0</v>
      </c>
      <c r="L124" s="73">
        <v>0</v>
      </c>
      <c r="M124" s="73">
        <v>0</v>
      </c>
      <c r="N124" s="73">
        <v>0</v>
      </c>
      <c r="O124" s="73">
        <f t="shared" ref="O124" si="245">SUM(P124:S124)</f>
        <v>0</v>
      </c>
      <c r="P124" s="73">
        <f t="shared" ref="P124" si="246">SUM(Q124:T124)</f>
        <v>0</v>
      </c>
      <c r="Q124" s="73">
        <f t="shared" ref="Q124" si="247">SUM(R124:U124)</f>
        <v>0</v>
      </c>
      <c r="R124" s="73">
        <f t="shared" ref="R124" si="248">SUM(S124:V124)</f>
        <v>0</v>
      </c>
      <c r="S124" s="73">
        <f t="shared" ref="S124" si="249">SUM(T124:W124)</f>
        <v>0</v>
      </c>
      <c r="T124" s="73">
        <f t="shared" ref="T124" si="250">SUM(U124:X124)</f>
        <v>0</v>
      </c>
      <c r="U124" s="73">
        <f t="shared" ref="U124" si="251">SUM(V124:Y124)</f>
        <v>0</v>
      </c>
      <c r="V124" s="73">
        <f t="shared" ref="V124" si="252">SUM(W124:Z124)</f>
        <v>0</v>
      </c>
      <c r="W124" s="73">
        <f t="shared" ref="W124" si="253">SUM(X124:AA124)</f>
        <v>0</v>
      </c>
      <c r="X124" s="73">
        <f t="shared" ref="X124" si="254">SUM(Y124:AB124)</f>
        <v>0</v>
      </c>
      <c r="Y124" s="73">
        <f t="shared" ref="Y124" si="255">SUM(Z124:AC124)</f>
        <v>0</v>
      </c>
      <c r="Z124" s="73">
        <f t="shared" ref="Z124" si="256">SUM(AA124:AD124)</f>
        <v>0</v>
      </c>
      <c r="AA124" s="73">
        <f t="shared" ref="AA124" si="257">SUM(AB124:AE124)</f>
        <v>0</v>
      </c>
      <c r="AB124" s="73">
        <f t="shared" ref="AB124" si="258">SUM(AC124:AF124)</f>
        <v>0</v>
      </c>
      <c r="AC124" s="73">
        <f t="shared" ref="AC124" si="259">SUM(AD124:AG124)</f>
        <v>0</v>
      </c>
      <c r="AD124" s="72">
        <f>SUM(AE124:AH124)</f>
        <v>0</v>
      </c>
      <c r="AE124" s="51">
        <f>AJ124+AO124+AT124+AY124</f>
        <v>0</v>
      </c>
      <c r="AF124" s="51">
        <f t="shared" si="232"/>
        <v>0</v>
      </c>
      <c r="AG124" s="51">
        <f t="shared" si="233"/>
        <v>0</v>
      </c>
      <c r="AH124" s="51">
        <f t="shared" si="234"/>
        <v>0</v>
      </c>
      <c r="AI124" s="51">
        <f t="shared" si="235"/>
        <v>0</v>
      </c>
      <c r="AJ124" s="51">
        <f>SUM(AK124:AN124)</f>
        <v>0</v>
      </c>
      <c r="AK124" s="73">
        <f t="shared" ref="AK124" si="260">SUM(AL124:AO124)</f>
        <v>0</v>
      </c>
      <c r="AL124" s="73">
        <f t="shared" ref="AL124" si="261">SUM(AM124:AP124)</f>
        <v>0</v>
      </c>
      <c r="AM124" s="73">
        <f t="shared" ref="AM124" si="262">SUM(AN124:AQ124)</f>
        <v>0</v>
      </c>
      <c r="AN124" s="73">
        <f t="shared" ref="AN124" si="263">SUM(AO124:AR124)</f>
        <v>0</v>
      </c>
      <c r="AO124" s="51">
        <f t="shared" si="229"/>
        <v>0</v>
      </c>
      <c r="AP124" s="51">
        <f t="shared" ref="AP124" si="264">SUM(AQ124:AT124)</f>
        <v>0</v>
      </c>
      <c r="AQ124" s="51">
        <f t="shared" ref="AQ124" si="265">SUM(AR124:AU124)</f>
        <v>0</v>
      </c>
      <c r="AR124" s="51">
        <f t="shared" ref="AR124" si="266">SUM(AS124:AV124)</f>
        <v>0</v>
      </c>
      <c r="AS124" s="51">
        <f t="shared" ref="AS124" si="267">SUM(AT124:AW124)</f>
        <v>0</v>
      </c>
      <c r="AT124" s="51">
        <f t="shared" ref="AT124" si="268">SUM(AU124:AX124)</f>
        <v>0</v>
      </c>
      <c r="AU124" s="51">
        <f t="shared" ref="AU124" si="269">SUM(AV124:AY124)</f>
        <v>0</v>
      </c>
      <c r="AV124" s="51">
        <f t="shared" ref="AV124" si="270">SUM(AW124:AZ124)</f>
        <v>0</v>
      </c>
      <c r="AW124" s="51">
        <f t="shared" ref="AW124" si="271">SUM(AX124:BA124)</f>
        <v>0</v>
      </c>
      <c r="AX124" s="51">
        <f t="shared" ref="AX124" si="272">SUM(AY124:BB124)</f>
        <v>0</v>
      </c>
      <c r="AY124" s="51">
        <f t="shared" ref="AY124" si="273">SUM(AZ124:BC124)</f>
        <v>0</v>
      </c>
      <c r="AZ124" s="51">
        <f t="shared" ref="AZ124" si="274">SUM(BA124:BD124)</f>
        <v>0</v>
      </c>
      <c r="BA124" s="51">
        <f t="shared" ref="BA124" si="275">SUM(BB124:BE124)</f>
        <v>0</v>
      </c>
      <c r="BB124" s="51">
        <f t="shared" ref="BB124" si="276">SUM(BC124:BF124)</f>
        <v>0</v>
      </c>
      <c r="BC124" s="51">
        <f t="shared" ref="BC124" si="277">SUM(BD124:BG124)</f>
        <v>0</v>
      </c>
      <c r="BD124" s="52"/>
      <c r="BE124" s="52"/>
      <c r="BF124" s="52"/>
      <c r="BG124" s="52"/>
      <c r="BH124" s="52"/>
    </row>
    <row r="125" spans="1:60" s="108" customFormat="1" ht="67.5" customHeight="1">
      <c r="A125" s="54" t="s">
        <v>160</v>
      </c>
      <c r="B125" s="55" t="s">
        <v>106</v>
      </c>
      <c r="C125" s="69" t="s">
        <v>9</v>
      </c>
      <c r="D125" s="72">
        <f>D126</f>
        <v>27.313817190000002</v>
      </c>
      <c r="E125" s="72">
        <f>E126</f>
        <v>0.72</v>
      </c>
      <c r="F125" s="72">
        <f>F126</f>
        <v>0.72</v>
      </c>
      <c r="G125" s="72">
        <f t="shared" ref="G125:BC125" si="278">G126</f>
        <v>0</v>
      </c>
      <c r="H125" s="72">
        <f t="shared" si="278"/>
        <v>0</v>
      </c>
      <c r="I125" s="72">
        <f t="shared" si="278"/>
        <v>0</v>
      </c>
      <c r="J125" s="72">
        <f t="shared" si="278"/>
        <v>0.72</v>
      </c>
      <c r="K125" s="72">
        <f t="shared" si="278"/>
        <v>0.72</v>
      </c>
      <c r="L125" s="72">
        <f t="shared" si="278"/>
        <v>0</v>
      </c>
      <c r="M125" s="72">
        <f t="shared" si="278"/>
        <v>0</v>
      </c>
      <c r="N125" s="72">
        <f t="shared" si="278"/>
        <v>0</v>
      </c>
      <c r="O125" s="72">
        <f t="shared" si="278"/>
        <v>0</v>
      </c>
      <c r="P125" s="72">
        <f t="shared" si="278"/>
        <v>0</v>
      </c>
      <c r="Q125" s="72">
        <f t="shared" si="278"/>
        <v>0</v>
      </c>
      <c r="R125" s="72">
        <f t="shared" si="278"/>
        <v>0</v>
      </c>
      <c r="S125" s="72">
        <f t="shared" si="278"/>
        <v>0</v>
      </c>
      <c r="T125" s="72">
        <f t="shared" si="278"/>
        <v>0</v>
      </c>
      <c r="U125" s="72">
        <f t="shared" si="278"/>
        <v>0</v>
      </c>
      <c r="V125" s="72">
        <f t="shared" si="278"/>
        <v>0</v>
      </c>
      <c r="W125" s="72">
        <f t="shared" si="278"/>
        <v>0</v>
      </c>
      <c r="X125" s="72">
        <f t="shared" si="278"/>
        <v>0</v>
      </c>
      <c r="Y125" s="72">
        <f t="shared" si="278"/>
        <v>0</v>
      </c>
      <c r="Z125" s="72">
        <f t="shared" si="278"/>
        <v>0</v>
      </c>
      <c r="AA125" s="72">
        <f t="shared" si="278"/>
        <v>0</v>
      </c>
      <c r="AB125" s="72">
        <f t="shared" si="278"/>
        <v>0</v>
      </c>
      <c r="AC125" s="72">
        <f t="shared" si="278"/>
        <v>0</v>
      </c>
      <c r="AD125" s="72">
        <f>AD126</f>
        <v>22.761514330000001</v>
      </c>
      <c r="AE125" s="72">
        <f>AE126</f>
        <v>2</v>
      </c>
      <c r="AF125" s="72">
        <f t="shared" si="278"/>
        <v>2</v>
      </c>
      <c r="AG125" s="72">
        <f t="shared" si="278"/>
        <v>0</v>
      </c>
      <c r="AH125" s="72">
        <f t="shared" si="278"/>
        <v>0</v>
      </c>
      <c r="AI125" s="72">
        <f t="shared" si="278"/>
        <v>0</v>
      </c>
      <c r="AJ125" s="72">
        <f>AJ126</f>
        <v>2</v>
      </c>
      <c r="AK125" s="72">
        <f t="shared" si="278"/>
        <v>2</v>
      </c>
      <c r="AL125" s="72">
        <f t="shared" si="278"/>
        <v>0</v>
      </c>
      <c r="AM125" s="72">
        <f t="shared" si="278"/>
        <v>0</v>
      </c>
      <c r="AN125" s="72">
        <f t="shared" si="278"/>
        <v>0</v>
      </c>
      <c r="AO125" s="72">
        <f t="shared" si="278"/>
        <v>0</v>
      </c>
      <c r="AP125" s="72">
        <f t="shared" si="278"/>
        <v>0</v>
      </c>
      <c r="AQ125" s="72">
        <f t="shared" si="278"/>
        <v>0</v>
      </c>
      <c r="AR125" s="72">
        <f t="shared" si="278"/>
        <v>0</v>
      </c>
      <c r="AS125" s="72">
        <f t="shared" si="278"/>
        <v>0</v>
      </c>
      <c r="AT125" s="72">
        <f t="shared" si="278"/>
        <v>0</v>
      </c>
      <c r="AU125" s="72">
        <f t="shared" si="278"/>
        <v>0</v>
      </c>
      <c r="AV125" s="72">
        <f t="shared" si="278"/>
        <v>0</v>
      </c>
      <c r="AW125" s="72">
        <f t="shared" si="278"/>
        <v>0</v>
      </c>
      <c r="AX125" s="72">
        <f t="shared" si="278"/>
        <v>0</v>
      </c>
      <c r="AY125" s="72">
        <f t="shared" si="278"/>
        <v>0</v>
      </c>
      <c r="AZ125" s="72">
        <f t="shared" si="278"/>
        <v>0</v>
      </c>
      <c r="BA125" s="72">
        <f t="shared" si="278"/>
        <v>0</v>
      </c>
      <c r="BB125" s="72">
        <f t="shared" si="278"/>
        <v>0</v>
      </c>
      <c r="BC125" s="72">
        <f t="shared" si="278"/>
        <v>0</v>
      </c>
      <c r="BD125" s="52"/>
      <c r="BE125" s="52"/>
      <c r="BF125" s="52"/>
      <c r="BG125" s="52"/>
      <c r="BH125" s="52"/>
    </row>
    <row r="126" spans="1:60" s="66" customFormat="1" ht="105" customHeight="1">
      <c r="A126" s="95" t="s">
        <v>160</v>
      </c>
      <c r="B126" s="76" t="s">
        <v>348</v>
      </c>
      <c r="C126" s="70" t="s">
        <v>349</v>
      </c>
      <c r="D126" s="85">
        <v>27.313817190000002</v>
      </c>
      <c r="E126" s="67">
        <f>SUM(F126:I126)</f>
        <v>0.72</v>
      </c>
      <c r="F126" s="67">
        <f t="shared" si="224"/>
        <v>0.72</v>
      </c>
      <c r="G126" s="67">
        <f t="shared" si="225"/>
        <v>0</v>
      </c>
      <c r="H126" s="67">
        <f t="shared" si="226"/>
        <v>0</v>
      </c>
      <c r="I126" s="67">
        <f t="shared" si="227"/>
        <v>0</v>
      </c>
      <c r="J126" s="67">
        <f>SUM(K126:N126)</f>
        <v>0.72</v>
      </c>
      <c r="K126" s="67">
        <v>0.72</v>
      </c>
      <c r="L126" s="67">
        <v>0</v>
      </c>
      <c r="M126" s="67">
        <v>0</v>
      </c>
      <c r="N126" s="67">
        <v>0</v>
      </c>
      <c r="O126" s="67">
        <f>SUM(P126:S126)</f>
        <v>0</v>
      </c>
      <c r="P126" s="67">
        <v>0</v>
      </c>
      <c r="Q126" s="67">
        <v>0</v>
      </c>
      <c r="R126" s="67">
        <v>0</v>
      </c>
      <c r="S126" s="67">
        <v>0</v>
      </c>
      <c r="T126" s="67">
        <f>SUM(U126:X126)</f>
        <v>0</v>
      </c>
      <c r="U126" s="67">
        <v>0</v>
      </c>
      <c r="V126" s="67">
        <v>0</v>
      </c>
      <c r="W126" s="67">
        <v>0</v>
      </c>
      <c r="X126" s="67">
        <v>0</v>
      </c>
      <c r="Y126" s="67">
        <f>SUM(Z126:AC126)</f>
        <v>0</v>
      </c>
      <c r="Z126" s="67">
        <v>0</v>
      </c>
      <c r="AA126" s="67">
        <v>0</v>
      </c>
      <c r="AB126" s="67">
        <v>0</v>
      </c>
      <c r="AC126" s="67">
        <v>0</v>
      </c>
      <c r="AD126" s="85">
        <v>22.761514330000001</v>
      </c>
      <c r="AE126" s="26">
        <f>AJ126+AO126+AT126+AY126</f>
        <v>2</v>
      </c>
      <c r="AF126" s="26">
        <f>AK126+AP126+AU126+AZ126</f>
        <v>2</v>
      </c>
      <c r="AG126" s="26">
        <f t="shared" ref="AG126:AI126" si="279">AL126+AQ126+AV126+BA126</f>
        <v>0</v>
      </c>
      <c r="AH126" s="26">
        <f t="shared" si="279"/>
        <v>0</v>
      </c>
      <c r="AI126" s="26">
        <f t="shared" si="279"/>
        <v>0</v>
      </c>
      <c r="AJ126" s="26">
        <f>SUM(AK126:AN126)</f>
        <v>2</v>
      </c>
      <c r="AK126" s="67">
        <v>2</v>
      </c>
      <c r="AL126" s="67">
        <v>0</v>
      </c>
      <c r="AM126" s="67">
        <v>0</v>
      </c>
      <c r="AN126" s="67">
        <v>0</v>
      </c>
      <c r="AO126" s="26">
        <f>SUM(AP126:AS126)</f>
        <v>0</v>
      </c>
      <c r="AP126" s="26">
        <v>0</v>
      </c>
      <c r="AQ126" s="26">
        <v>0</v>
      </c>
      <c r="AR126" s="26">
        <v>0</v>
      </c>
      <c r="AS126" s="26">
        <v>0</v>
      </c>
      <c r="AT126" s="26">
        <f>SUM(AU126:AX126)</f>
        <v>0</v>
      </c>
      <c r="AU126" s="26">
        <v>0</v>
      </c>
      <c r="AV126" s="26">
        <v>0</v>
      </c>
      <c r="AW126" s="26">
        <v>0</v>
      </c>
      <c r="AX126" s="26">
        <v>0</v>
      </c>
      <c r="AY126" s="26">
        <f>SUM(AZ126:BC126)</f>
        <v>0</v>
      </c>
      <c r="AZ126" s="26">
        <v>0</v>
      </c>
      <c r="BA126" s="26">
        <v>0</v>
      </c>
      <c r="BB126" s="26">
        <v>0</v>
      </c>
      <c r="BC126" s="26">
        <v>0</v>
      </c>
      <c r="BD126" s="27"/>
      <c r="BE126" s="27"/>
      <c r="BF126" s="27"/>
      <c r="BG126" s="27"/>
      <c r="BH126" s="27"/>
    </row>
    <row r="127" spans="1:60" s="84" customFormat="1" ht="47.25" customHeight="1">
      <c r="A127" s="54" t="s">
        <v>161</v>
      </c>
      <c r="B127" s="55" t="s">
        <v>162</v>
      </c>
      <c r="C127" s="69" t="s">
        <v>9</v>
      </c>
      <c r="D127" s="72">
        <f>D128+D131</f>
        <v>0</v>
      </c>
      <c r="E127" s="72">
        <f>E128+E131</f>
        <v>0</v>
      </c>
      <c r="F127" s="72">
        <f t="shared" ref="F127:BC127" si="280">F128+F131</f>
        <v>0</v>
      </c>
      <c r="G127" s="72">
        <f t="shared" si="280"/>
        <v>0</v>
      </c>
      <c r="H127" s="72">
        <f t="shared" si="280"/>
        <v>0</v>
      </c>
      <c r="I127" s="72">
        <f t="shared" si="280"/>
        <v>0</v>
      </c>
      <c r="J127" s="72">
        <f t="shared" si="280"/>
        <v>0</v>
      </c>
      <c r="K127" s="72">
        <f t="shared" si="280"/>
        <v>0</v>
      </c>
      <c r="L127" s="72">
        <f t="shared" si="280"/>
        <v>0</v>
      </c>
      <c r="M127" s="72">
        <f t="shared" si="280"/>
        <v>0</v>
      </c>
      <c r="N127" s="72">
        <f t="shared" si="280"/>
        <v>0</v>
      </c>
      <c r="O127" s="72">
        <f t="shared" si="280"/>
        <v>0</v>
      </c>
      <c r="P127" s="72">
        <f t="shared" si="280"/>
        <v>0</v>
      </c>
      <c r="Q127" s="72">
        <f t="shared" si="280"/>
        <v>0</v>
      </c>
      <c r="R127" s="72">
        <f t="shared" si="280"/>
        <v>0</v>
      </c>
      <c r="S127" s="72">
        <f t="shared" si="280"/>
        <v>0</v>
      </c>
      <c r="T127" s="72">
        <f t="shared" si="280"/>
        <v>0</v>
      </c>
      <c r="U127" s="72">
        <f t="shared" si="280"/>
        <v>0</v>
      </c>
      <c r="V127" s="72">
        <f t="shared" si="280"/>
        <v>0</v>
      </c>
      <c r="W127" s="72">
        <f t="shared" si="280"/>
        <v>0</v>
      </c>
      <c r="X127" s="72">
        <f t="shared" si="280"/>
        <v>0</v>
      </c>
      <c r="Y127" s="72">
        <f t="shared" si="280"/>
        <v>0</v>
      </c>
      <c r="Z127" s="72">
        <f t="shared" si="280"/>
        <v>0</v>
      </c>
      <c r="AA127" s="72">
        <f t="shared" si="280"/>
        <v>0</v>
      </c>
      <c r="AB127" s="72">
        <f t="shared" si="280"/>
        <v>0</v>
      </c>
      <c r="AC127" s="72">
        <f t="shared" si="280"/>
        <v>0</v>
      </c>
      <c r="AD127" s="72">
        <f>AD128+AD131</f>
        <v>0</v>
      </c>
      <c r="AE127" s="72">
        <f t="shared" si="280"/>
        <v>0</v>
      </c>
      <c r="AF127" s="72">
        <f t="shared" si="280"/>
        <v>0</v>
      </c>
      <c r="AG127" s="72">
        <f t="shared" si="280"/>
        <v>0</v>
      </c>
      <c r="AH127" s="72">
        <f t="shared" si="280"/>
        <v>0</v>
      </c>
      <c r="AI127" s="72">
        <f t="shared" si="280"/>
        <v>0</v>
      </c>
      <c r="AJ127" s="72">
        <f t="shared" si="280"/>
        <v>0</v>
      </c>
      <c r="AK127" s="72">
        <f t="shared" si="280"/>
        <v>0</v>
      </c>
      <c r="AL127" s="72">
        <f t="shared" si="280"/>
        <v>0</v>
      </c>
      <c r="AM127" s="72">
        <f t="shared" si="280"/>
        <v>0</v>
      </c>
      <c r="AN127" s="72">
        <f t="shared" si="280"/>
        <v>0</v>
      </c>
      <c r="AO127" s="72">
        <f t="shared" si="280"/>
        <v>0</v>
      </c>
      <c r="AP127" s="72">
        <f t="shared" si="280"/>
        <v>0</v>
      </c>
      <c r="AQ127" s="72">
        <f t="shared" si="280"/>
        <v>0</v>
      </c>
      <c r="AR127" s="72">
        <f t="shared" si="280"/>
        <v>0</v>
      </c>
      <c r="AS127" s="72">
        <f t="shared" si="280"/>
        <v>0</v>
      </c>
      <c r="AT127" s="72">
        <f t="shared" si="280"/>
        <v>0</v>
      </c>
      <c r="AU127" s="72">
        <f t="shared" si="280"/>
        <v>0</v>
      </c>
      <c r="AV127" s="72">
        <f t="shared" si="280"/>
        <v>0</v>
      </c>
      <c r="AW127" s="72">
        <f t="shared" si="280"/>
        <v>0</v>
      </c>
      <c r="AX127" s="72">
        <f t="shared" si="280"/>
        <v>0</v>
      </c>
      <c r="AY127" s="72">
        <f t="shared" si="280"/>
        <v>0</v>
      </c>
      <c r="AZ127" s="72">
        <f t="shared" si="280"/>
        <v>0</v>
      </c>
      <c r="BA127" s="72">
        <f t="shared" si="280"/>
        <v>0</v>
      </c>
      <c r="BB127" s="72">
        <f t="shared" si="280"/>
        <v>0</v>
      </c>
      <c r="BC127" s="72">
        <f t="shared" si="280"/>
        <v>0</v>
      </c>
      <c r="BD127" s="52"/>
      <c r="BE127" s="52"/>
      <c r="BF127" s="52"/>
      <c r="BG127" s="52"/>
      <c r="BH127" s="52"/>
    </row>
    <row r="128" spans="1:60" s="84" customFormat="1" ht="15.75" customHeight="1">
      <c r="A128" s="59" t="s">
        <v>163</v>
      </c>
      <c r="B128" s="58" t="s">
        <v>164</v>
      </c>
      <c r="C128" s="69" t="s">
        <v>9</v>
      </c>
      <c r="D128" s="72">
        <v>0</v>
      </c>
      <c r="E128" s="73">
        <f>SUM(F128:I128)</f>
        <v>0</v>
      </c>
      <c r="F128" s="73">
        <f>K128+P128+U128+Z128</f>
        <v>0</v>
      </c>
      <c r="G128" s="73">
        <f>L128+Q128+V128+AA128</f>
        <v>0</v>
      </c>
      <c r="H128" s="73">
        <f>M128+R128+W128+AB128</f>
        <v>0</v>
      </c>
      <c r="I128" s="73">
        <f t="shared" ref="I128" si="281">N128+S128+X128+AC128</f>
        <v>0</v>
      </c>
      <c r="J128" s="73">
        <f>SUM(K128:N128)</f>
        <v>0</v>
      </c>
      <c r="K128" s="73">
        <v>0</v>
      </c>
      <c r="L128" s="73">
        <v>0</v>
      </c>
      <c r="M128" s="73">
        <v>0</v>
      </c>
      <c r="N128" s="73">
        <v>0</v>
      </c>
      <c r="O128" s="73">
        <f t="shared" ref="O128" si="282">SUM(P128:S128)</f>
        <v>0</v>
      </c>
      <c r="P128" s="73">
        <v>0</v>
      </c>
      <c r="Q128" s="73">
        <v>0</v>
      </c>
      <c r="R128" s="73">
        <v>0</v>
      </c>
      <c r="S128" s="73">
        <v>0</v>
      </c>
      <c r="T128" s="73">
        <f t="shared" ref="T128" si="283">SUM(U128:X128)</f>
        <v>0</v>
      </c>
      <c r="U128" s="73">
        <v>0</v>
      </c>
      <c r="V128" s="73">
        <v>0</v>
      </c>
      <c r="W128" s="73">
        <v>0</v>
      </c>
      <c r="X128" s="73">
        <v>0</v>
      </c>
      <c r="Y128" s="73">
        <f t="shared" ref="Y128" si="284">SUM(Z128:AC128)</f>
        <v>0</v>
      </c>
      <c r="Z128" s="73">
        <v>0</v>
      </c>
      <c r="AA128" s="73">
        <v>0</v>
      </c>
      <c r="AB128" s="73">
        <v>0</v>
      </c>
      <c r="AC128" s="73">
        <v>0</v>
      </c>
      <c r="AD128" s="73">
        <f>SUM(AE128:AH128)</f>
        <v>0</v>
      </c>
      <c r="AE128" s="73">
        <f t="shared" ref="AE128:AI130" si="285">AJ128+AO128+AT128+AY128</f>
        <v>0</v>
      </c>
      <c r="AF128" s="73">
        <f t="shared" si="285"/>
        <v>0</v>
      </c>
      <c r="AG128" s="73">
        <f t="shared" si="285"/>
        <v>0</v>
      </c>
      <c r="AH128" s="73">
        <f t="shared" si="285"/>
        <v>0</v>
      </c>
      <c r="AI128" s="73">
        <f t="shared" si="285"/>
        <v>0</v>
      </c>
      <c r="AJ128" s="73">
        <f>SUM(AK128:AN128)</f>
        <v>0</v>
      </c>
      <c r="AK128" s="73">
        <v>0</v>
      </c>
      <c r="AL128" s="73">
        <v>0</v>
      </c>
      <c r="AM128" s="73">
        <v>0</v>
      </c>
      <c r="AN128" s="73">
        <f t="shared" ref="AN128" si="286">SUM(AO128:AR128)</f>
        <v>0</v>
      </c>
      <c r="AO128" s="73">
        <f>SUM(AP128:AS128)</f>
        <v>0</v>
      </c>
      <c r="AP128" s="73">
        <v>0</v>
      </c>
      <c r="AQ128" s="73">
        <v>0</v>
      </c>
      <c r="AR128" s="73">
        <v>0</v>
      </c>
      <c r="AS128" s="73">
        <f t="shared" ref="AS128" si="287">SUM(AT128:AW128)</f>
        <v>0</v>
      </c>
      <c r="AT128" s="73">
        <f>SUM(AU128:AX128)</f>
        <v>0</v>
      </c>
      <c r="AU128" s="73">
        <v>0</v>
      </c>
      <c r="AV128" s="73">
        <v>0</v>
      </c>
      <c r="AW128" s="73">
        <v>0</v>
      </c>
      <c r="AX128" s="73">
        <f t="shared" ref="AX128" si="288">SUM(AY128:BB128)</f>
        <v>0</v>
      </c>
      <c r="AY128" s="73">
        <f>SUM(AZ128:BC128)</f>
        <v>0</v>
      </c>
      <c r="AZ128" s="73">
        <v>0</v>
      </c>
      <c r="BA128" s="73">
        <v>0</v>
      </c>
      <c r="BB128" s="73">
        <v>0</v>
      </c>
      <c r="BC128" s="73">
        <f t="shared" ref="BC128" si="289">SUM(BD128:BG128)</f>
        <v>0</v>
      </c>
      <c r="BD128" s="52"/>
      <c r="BE128" s="52"/>
      <c r="BF128" s="52"/>
      <c r="BG128" s="52"/>
      <c r="BH128" s="52"/>
    </row>
    <row r="129" spans="1:60" s="84" customFormat="1" ht="47.25" customHeight="1">
      <c r="A129" s="75" t="s">
        <v>165</v>
      </c>
      <c r="B129" s="55" t="s">
        <v>166</v>
      </c>
      <c r="C129" s="69" t="s">
        <v>9</v>
      </c>
      <c r="D129" s="72">
        <v>0</v>
      </c>
      <c r="E129" s="73">
        <v>0</v>
      </c>
      <c r="F129" s="73">
        <f t="shared" si="224"/>
        <v>0</v>
      </c>
      <c r="G129" s="73">
        <f t="shared" si="225"/>
        <v>0</v>
      </c>
      <c r="H129" s="73">
        <f t="shared" si="226"/>
        <v>0</v>
      </c>
      <c r="I129" s="73">
        <f t="shared" si="227"/>
        <v>0</v>
      </c>
      <c r="J129" s="73">
        <v>0</v>
      </c>
      <c r="K129" s="73">
        <v>0</v>
      </c>
      <c r="L129" s="73">
        <v>0</v>
      </c>
      <c r="M129" s="73">
        <v>0</v>
      </c>
      <c r="N129" s="73">
        <v>0</v>
      </c>
      <c r="O129" s="73">
        <v>0</v>
      </c>
      <c r="P129" s="73">
        <v>0</v>
      </c>
      <c r="Q129" s="73">
        <v>0</v>
      </c>
      <c r="R129" s="73">
        <v>0</v>
      </c>
      <c r="S129" s="73">
        <v>0</v>
      </c>
      <c r="T129" s="73">
        <v>0</v>
      </c>
      <c r="U129" s="73">
        <v>0</v>
      </c>
      <c r="V129" s="73">
        <v>0</v>
      </c>
      <c r="W129" s="73">
        <v>0</v>
      </c>
      <c r="X129" s="73">
        <v>0</v>
      </c>
      <c r="Y129" s="73">
        <v>0</v>
      </c>
      <c r="Z129" s="73">
        <v>0</v>
      </c>
      <c r="AA129" s="73">
        <v>0</v>
      </c>
      <c r="AB129" s="73">
        <v>0</v>
      </c>
      <c r="AC129" s="73">
        <v>0</v>
      </c>
      <c r="AD129" s="72">
        <v>0</v>
      </c>
      <c r="AE129" s="51">
        <f t="shared" si="285"/>
        <v>0</v>
      </c>
      <c r="AF129" s="51">
        <f t="shared" si="285"/>
        <v>0</v>
      </c>
      <c r="AG129" s="51">
        <f t="shared" si="285"/>
        <v>0</v>
      </c>
      <c r="AH129" s="51">
        <f t="shared" si="285"/>
        <v>0</v>
      </c>
      <c r="AI129" s="51">
        <f t="shared" si="285"/>
        <v>0</v>
      </c>
      <c r="AJ129" s="51">
        <f>SUM(AK129:AN129)</f>
        <v>0</v>
      </c>
      <c r="AK129" s="73">
        <v>0</v>
      </c>
      <c r="AL129" s="73">
        <v>0</v>
      </c>
      <c r="AM129" s="73">
        <v>0</v>
      </c>
      <c r="AN129" s="73">
        <v>0</v>
      </c>
      <c r="AO129" s="51">
        <f>SUM(AP129:AS129)</f>
        <v>0</v>
      </c>
      <c r="AP129" s="51">
        <v>0</v>
      </c>
      <c r="AQ129" s="51">
        <v>0</v>
      </c>
      <c r="AR129" s="51">
        <v>0</v>
      </c>
      <c r="AS129" s="51">
        <v>0</v>
      </c>
      <c r="AT129" s="51">
        <f>SUM(AU129:AX129)</f>
        <v>0</v>
      </c>
      <c r="AU129" s="51">
        <v>0</v>
      </c>
      <c r="AV129" s="51">
        <v>0</v>
      </c>
      <c r="AW129" s="51">
        <v>0</v>
      </c>
      <c r="AX129" s="51">
        <v>0</v>
      </c>
      <c r="AY129" s="51">
        <f>SUM(AZ129:BC129)</f>
        <v>0</v>
      </c>
      <c r="AZ129" s="51">
        <v>0</v>
      </c>
      <c r="BA129" s="51">
        <v>0</v>
      </c>
      <c r="BB129" s="51">
        <v>0</v>
      </c>
      <c r="BC129" s="51">
        <v>0</v>
      </c>
      <c r="BD129" s="52"/>
      <c r="BE129" s="52"/>
      <c r="BF129" s="52"/>
      <c r="BG129" s="52"/>
      <c r="BH129" s="52"/>
    </row>
    <row r="130" spans="1:60" s="84" customFormat="1" ht="47.25" customHeight="1">
      <c r="A130" s="75" t="s">
        <v>167</v>
      </c>
      <c r="B130" s="55" t="s">
        <v>168</v>
      </c>
      <c r="C130" s="69" t="s">
        <v>9</v>
      </c>
      <c r="D130" s="72">
        <v>0</v>
      </c>
      <c r="E130" s="73">
        <v>0</v>
      </c>
      <c r="F130" s="73">
        <f t="shared" si="224"/>
        <v>0</v>
      </c>
      <c r="G130" s="73">
        <f t="shared" si="225"/>
        <v>0</v>
      </c>
      <c r="H130" s="73">
        <f t="shared" si="226"/>
        <v>0</v>
      </c>
      <c r="I130" s="73">
        <f t="shared" si="227"/>
        <v>0</v>
      </c>
      <c r="J130" s="73">
        <v>0</v>
      </c>
      <c r="K130" s="73">
        <v>0</v>
      </c>
      <c r="L130" s="73">
        <v>0</v>
      </c>
      <c r="M130" s="73">
        <v>0</v>
      </c>
      <c r="N130" s="73">
        <v>0</v>
      </c>
      <c r="O130" s="73">
        <v>0</v>
      </c>
      <c r="P130" s="73">
        <v>0</v>
      </c>
      <c r="Q130" s="73">
        <v>0</v>
      </c>
      <c r="R130" s="73">
        <v>0</v>
      </c>
      <c r="S130" s="73">
        <v>0</v>
      </c>
      <c r="T130" s="73">
        <v>0</v>
      </c>
      <c r="U130" s="73">
        <v>0</v>
      </c>
      <c r="V130" s="73">
        <v>0</v>
      </c>
      <c r="W130" s="73">
        <v>0</v>
      </c>
      <c r="X130" s="73">
        <v>0</v>
      </c>
      <c r="Y130" s="73">
        <v>0</v>
      </c>
      <c r="Z130" s="73">
        <v>0</v>
      </c>
      <c r="AA130" s="73">
        <v>0</v>
      </c>
      <c r="AB130" s="73">
        <v>0</v>
      </c>
      <c r="AC130" s="73">
        <v>0</v>
      </c>
      <c r="AD130" s="72">
        <v>0</v>
      </c>
      <c r="AE130" s="51">
        <f t="shared" si="285"/>
        <v>0</v>
      </c>
      <c r="AF130" s="51">
        <f t="shared" si="285"/>
        <v>0</v>
      </c>
      <c r="AG130" s="51">
        <f t="shared" si="285"/>
        <v>0</v>
      </c>
      <c r="AH130" s="51">
        <f t="shared" si="285"/>
        <v>0</v>
      </c>
      <c r="AI130" s="51">
        <f t="shared" si="285"/>
        <v>0</v>
      </c>
      <c r="AJ130" s="73">
        <v>0</v>
      </c>
      <c r="AK130" s="73">
        <v>0</v>
      </c>
      <c r="AL130" s="73">
        <v>0</v>
      </c>
      <c r="AM130" s="73">
        <v>0</v>
      </c>
      <c r="AN130" s="73">
        <v>0</v>
      </c>
      <c r="AO130" s="73">
        <v>0</v>
      </c>
      <c r="AP130" s="73">
        <v>0</v>
      </c>
      <c r="AQ130" s="73">
        <v>0</v>
      </c>
      <c r="AR130" s="73">
        <v>0</v>
      </c>
      <c r="AS130" s="73">
        <v>0</v>
      </c>
      <c r="AT130" s="73">
        <v>0</v>
      </c>
      <c r="AU130" s="73">
        <v>0</v>
      </c>
      <c r="AV130" s="73">
        <v>0</v>
      </c>
      <c r="AW130" s="73">
        <v>0</v>
      </c>
      <c r="AX130" s="73">
        <v>0</v>
      </c>
      <c r="AY130" s="73">
        <v>0</v>
      </c>
      <c r="AZ130" s="73">
        <v>0</v>
      </c>
      <c r="BA130" s="73">
        <v>0</v>
      </c>
      <c r="BB130" s="73">
        <v>0</v>
      </c>
      <c r="BC130" s="73">
        <v>0</v>
      </c>
      <c r="BD130" s="52"/>
      <c r="BE130" s="52"/>
      <c r="BF130" s="52"/>
      <c r="BG130" s="52"/>
      <c r="BH130" s="52"/>
    </row>
    <row r="131" spans="1:60" s="84" customFormat="1" ht="15.75" customHeight="1">
      <c r="A131" s="59" t="s">
        <v>169</v>
      </c>
      <c r="B131" s="58" t="s">
        <v>164</v>
      </c>
      <c r="C131" s="69" t="s">
        <v>9</v>
      </c>
      <c r="D131" s="72">
        <v>0</v>
      </c>
      <c r="E131" s="73">
        <f t="shared" ref="E131:AC131" si="290">SUM(E132:E133)</f>
        <v>0</v>
      </c>
      <c r="F131" s="73">
        <f t="shared" si="224"/>
        <v>0</v>
      </c>
      <c r="G131" s="73">
        <f t="shared" si="225"/>
        <v>0</v>
      </c>
      <c r="H131" s="73">
        <f t="shared" si="226"/>
        <v>0</v>
      </c>
      <c r="I131" s="73">
        <f t="shared" si="227"/>
        <v>0</v>
      </c>
      <c r="J131" s="73">
        <f t="shared" si="290"/>
        <v>0</v>
      </c>
      <c r="K131" s="73">
        <f t="shared" si="290"/>
        <v>0</v>
      </c>
      <c r="L131" s="73">
        <f t="shared" si="290"/>
        <v>0</v>
      </c>
      <c r="M131" s="73">
        <f t="shared" si="290"/>
        <v>0</v>
      </c>
      <c r="N131" s="73">
        <f t="shared" si="290"/>
        <v>0</v>
      </c>
      <c r="O131" s="73">
        <f t="shared" si="290"/>
        <v>0</v>
      </c>
      <c r="P131" s="73">
        <f t="shared" si="290"/>
        <v>0</v>
      </c>
      <c r="Q131" s="73">
        <f t="shared" si="290"/>
        <v>0</v>
      </c>
      <c r="R131" s="73">
        <f t="shared" si="290"/>
        <v>0</v>
      </c>
      <c r="S131" s="73">
        <f t="shared" si="290"/>
        <v>0</v>
      </c>
      <c r="T131" s="73">
        <f t="shared" si="290"/>
        <v>0</v>
      </c>
      <c r="U131" s="73">
        <f t="shared" si="290"/>
        <v>0</v>
      </c>
      <c r="V131" s="73">
        <f t="shared" si="290"/>
        <v>0</v>
      </c>
      <c r="W131" s="73">
        <f t="shared" si="290"/>
        <v>0</v>
      </c>
      <c r="X131" s="73">
        <f t="shared" si="290"/>
        <v>0</v>
      </c>
      <c r="Y131" s="73">
        <f t="shared" si="290"/>
        <v>0</v>
      </c>
      <c r="Z131" s="73">
        <f t="shared" si="290"/>
        <v>0</v>
      </c>
      <c r="AA131" s="73">
        <f t="shared" si="290"/>
        <v>0</v>
      </c>
      <c r="AB131" s="73">
        <f t="shared" si="290"/>
        <v>0</v>
      </c>
      <c r="AC131" s="73">
        <f t="shared" si="290"/>
        <v>0</v>
      </c>
      <c r="AD131" s="72">
        <v>0</v>
      </c>
      <c r="AE131" s="73">
        <f>SUM(AE132:AE133)</f>
        <v>0</v>
      </c>
      <c r="AF131" s="73">
        <f t="shared" ref="AF131:BC131" si="291">SUM(AF132:AF133)</f>
        <v>0</v>
      </c>
      <c r="AG131" s="73">
        <f t="shared" si="291"/>
        <v>0</v>
      </c>
      <c r="AH131" s="73">
        <f t="shared" si="291"/>
        <v>0</v>
      </c>
      <c r="AI131" s="73">
        <f t="shared" si="291"/>
        <v>0</v>
      </c>
      <c r="AJ131" s="73">
        <f t="shared" si="291"/>
        <v>0</v>
      </c>
      <c r="AK131" s="73">
        <f t="shared" si="291"/>
        <v>0</v>
      </c>
      <c r="AL131" s="73">
        <f t="shared" ref="AL131:AN131" si="292">SUM(AL132:AL133)</f>
        <v>0</v>
      </c>
      <c r="AM131" s="73">
        <f t="shared" si="292"/>
        <v>0</v>
      </c>
      <c r="AN131" s="73">
        <f t="shared" si="292"/>
        <v>0</v>
      </c>
      <c r="AO131" s="73">
        <f t="shared" si="291"/>
        <v>0</v>
      </c>
      <c r="AP131" s="73">
        <f t="shared" si="291"/>
        <v>0</v>
      </c>
      <c r="AQ131" s="73">
        <f t="shared" si="291"/>
        <v>0</v>
      </c>
      <c r="AR131" s="73">
        <f t="shared" si="291"/>
        <v>0</v>
      </c>
      <c r="AS131" s="73">
        <f t="shared" si="291"/>
        <v>0</v>
      </c>
      <c r="AT131" s="73">
        <f t="shared" si="291"/>
        <v>0</v>
      </c>
      <c r="AU131" s="73">
        <f t="shared" si="291"/>
        <v>0</v>
      </c>
      <c r="AV131" s="73">
        <f t="shared" si="291"/>
        <v>0</v>
      </c>
      <c r="AW131" s="73">
        <f t="shared" si="291"/>
        <v>0</v>
      </c>
      <c r="AX131" s="73">
        <f t="shared" si="291"/>
        <v>0</v>
      </c>
      <c r="AY131" s="73">
        <f t="shared" si="291"/>
        <v>0</v>
      </c>
      <c r="AZ131" s="73">
        <f t="shared" si="291"/>
        <v>0</v>
      </c>
      <c r="BA131" s="73">
        <f t="shared" si="291"/>
        <v>0</v>
      </c>
      <c r="BB131" s="73">
        <f t="shared" si="291"/>
        <v>0</v>
      </c>
      <c r="BC131" s="73">
        <f t="shared" si="291"/>
        <v>0</v>
      </c>
      <c r="BD131" s="52"/>
      <c r="BE131" s="52"/>
      <c r="BF131" s="52"/>
      <c r="BG131" s="52"/>
      <c r="BH131" s="52"/>
    </row>
    <row r="132" spans="1:60" s="84" customFormat="1" ht="47.25" customHeight="1">
      <c r="A132" s="75" t="s">
        <v>170</v>
      </c>
      <c r="B132" s="55" t="s">
        <v>166</v>
      </c>
      <c r="C132" s="69" t="s">
        <v>9</v>
      </c>
      <c r="D132" s="72">
        <v>0</v>
      </c>
      <c r="E132" s="73">
        <v>0</v>
      </c>
      <c r="F132" s="73">
        <f t="shared" si="224"/>
        <v>0</v>
      </c>
      <c r="G132" s="73">
        <f t="shared" si="225"/>
        <v>0</v>
      </c>
      <c r="H132" s="73">
        <f t="shared" si="226"/>
        <v>0</v>
      </c>
      <c r="I132" s="73">
        <f t="shared" si="227"/>
        <v>0</v>
      </c>
      <c r="J132" s="73">
        <v>0</v>
      </c>
      <c r="K132" s="73">
        <v>0</v>
      </c>
      <c r="L132" s="73">
        <v>0</v>
      </c>
      <c r="M132" s="73">
        <v>0</v>
      </c>
      <c r="N132" s="73">
        <v>0</v>
      </c>
      <c r="O132" s="73">
        <v>0</v>
      </c>
      <c r="P132" s="73">
        <v>0</v>
      </c>
      <c r="Q132" s="73">
        <v>0</v>
      </c>
      <c r="R132" s="73">
        <v>0</v>
      </c>
      <c r="S132" s="73">
        <v>0</v>
      </c>
      <c r="T132" s="73">
        <v>0</v>
      </c>
      <c r="U132" s="73">
        <v>0</v>
      </c>
      <c r="V132" s="73">
        <v>0</v>
      </c>
      <c r="W132" s="73">
        <v>0</v>
      </c>
      <c r="X132" s="73">
        <v>0</v>
      </c>
      <c r="Y132" s="73">
        <v>0</v>
      </c>
      <c r="Z132" s="73">
        <v>0</v>
      </c>
      <c r="AA132" s="73">
        <v>0</v>
      </c>
      <c r="AB132" s="73">
        <v>0</v>
      </c>
      <c r="AC132" s="73">
        <v>0</v>
      </c>
      <c r="AD132" s="72">
        <v>0</v>
      </c>
      <c r="AE132" s="51">
        <f>AJ132+AO132+AT132+AY132</f>
        <v>0</v>
      </c>
      <c r="AF132" s="51">
        <f t="shared" ref="AF132:AI132" si="293">AK132+AP132+AU132+AZ132</f>
        <v>0</v>
      </c>
      <c r="AG132" s="51">
        <f t="shared" si="293"/>
        <v>0</v>
      </c>
      <c r="AH132" s="51">
        <f t="shared" si="293"/>
        <v>0</v>
      </c>
      <c r="AI132" s="51">
        <f t="shared" si="293"/>
        <v>0</v>
      </c>
      <c r="AJ132" s="51">
        <f t="shared" ref="AJ132" si="294">SUM(AK132:AN132)</f>
        <v>0</v>
      </c>
      <c r="AK132" s="73">
        <v>0</v>
      </c>
      <c r="AL132" s="73">
        <v>0</v>
      </c>
      <c r="AM132" s="73">
        <v>0</v>
      </c>
      <c r="AN132" s="73">
        <v>0</v>
      </c>
      <c r="AO132" s="51">
        <f t="shared" ref="AO132" si="295">SUM(AP132:AS132)</f>
        <v>0</v>
      </c>
      <c r="AP132" s="51">
        <v>0</v>
      </c>
      <c r="AQ132" s="51">
        <v>0</v>
      </c>
      <c r="AR132" s="51">
        <v>0</v>
      </c>
      <c r="AS132" s="51">
        <v>0</v>
      </c>
      <c r="AT132" s="51">
        <f>SUM(AU132:AX132)</f>
        <v>0</v>
      </c>
      <c r="AU132" s="51">
        <v>0</v>
      </c>
      <c r="AV132" s="51">
        <v>0</v>
      </c>
      <c r="AW132" s="51">
        <v>0</v>
      </c>
      <c r="AX132" s="51">
        <v>0</v>
      </c>
      <c r="AY132" s="51">
        <f t="shared" ref="AY132" si="296">SUM(AZ132:BC132)</f>
        <v>0</v>
      </c>
      <c r="AZ132" s="51">
        <v>0</v>
      </c>
      <c r="BA132" s="51">
        <v>0</v>
      </c>
      <c r="BB132" s="51">
        <v>0</v>
      </c>
      <c r="BC132" s="51">
        <v>0</v>
      </c>
      <c r="BD132" s="52"/>
      <c r="BE132" s="52"/>
      <c r="BF132" s="52"/>
      <c r="BG132" s="52"/>
      <c r="BH132" s="52"/>
    </row>
    <row r="133" spans="1:60" s="84" customFormat="1" ht="47.25" customHeight="1">
      <c r="A133" s="75" t="s">
        <v>171</v>
      </c>
      <c r="B133" s="55" t="s">
        <v>168</v>
      </c>
      <c r="C133" s="69" t="s">
        <v>9</v>
      </c>
      <c r="D133" s="72">
        <v>0</v>
      </c>
      <c r="E133" s="73">
        <v>0</v>
      </c>
      <c r="F133" s="73">
        <f t="shared" si="224"/>
        <v>0</v>
      </c>
      <c r="G133" s="73">
        <f t="shared" si="225"/>
        <v>0</v>
      </c>
      <c r="H133" s="73">
        <f t="shared" si="226"/>
        <v>0</v>
      </c>
      <c r="I133" s="73">
        <f t="shared" si="227"/>
        <v>0</v>
      </c>
      <c r="J133" s="73">
        <v>0</v>
      </c>
      <c r="K133" s="73">
        <v>0</v>
      </c>
      <c r="L133" s="73">
        <v>0</v>
      </c>
      <c r="M133" s="73">
        <v>0</v>
      </c>
      <c r="N133" s="73">
        <v>0</v>
      </c>
      <c r="O133" s="73">
        <v>0</v>
      </c>
      <c r="P133" s="73">
        <v>0</v>
      </c>
      <c r="Q133" s="73">
        <v>0</v>
      </c>
      <c r="R133" s="73">
        <v>0</v>
      </c>
      <c r="S133" s="73">
        <v>0</v>
      </c>
      <c r="T133" s="73">
        <v>0</v>
      </c>
      <c r="U133" s="73">
        <v>0</v>
      </c>
      <c r="V133" s="73">
        <v>0</v>
      </c>
      <c r="W133" s="73">
        <v>0</v>
      </c>
      <c r="X133" s="73">
        <v>0</v>
      </c>
      <c r="Y133" s="73">
        <v>0</v>
      </c>
      <c r="Z133" s="73">
        <v>0</v>
      </c>
      <c r="AA133" s="73">
        <v>0</v>
      </c>
      <c r="AB133" s="73">
        <v>0</v>
      </c>
      <c r="AC133" s="73">
        <v>0</v>
      </c>
      <c r="AD133" s="72">
        <v>0</v>
      </c>
      <c r="AE133" s="51">
        <f>AJ133+AO133+AT133+AY133</f>
        <v>0</v>
      </c>
      <c r="AF133" s="51">
        <f t="shared" ref="AF133" si="297">AK133+AP133+AU133+AZ133</f>
        <v>0</v>
      </c>
      <c r="AG133" s="51">
        <f t="shared" ref="AG133" si="298">AL133+AQ133+AV133+BA133</f>
        <v>0</v>
      </c>
      <c r="AH133" s="51">
        <f t="shared" ref="AH133" si="299">AM133+AR133+AW133+BB133</f>
        <v>0</v>
      </c>
      <c r="AI133" s="51">
        <f t="shared" ref="AI133" si="300">AN133+AS133+AX133+BC133</f>
        <v>0</v>
      </c>
      <c r="AJ133" s="51">
        <f t="shared" ref="AJ133" si="301">SUM(AK133:AN133)</f>
        <v>0</v>
      </c>
      <c r="AK133" s="73">
        <v>0</v>
      </c>
      <c r="AL133" s="73">
        <v>0</v>
      </c>
      <c r="AM133" s="73">
        <v>0</v>
      </c>
      <c r="AN133" s="73">
        <v>0</v>
      </c>
      <c r="AO133" s="51">
        <f t="shared" ref="AO133" si="302">SUM(AP133:AS133)</f>
        <v>0</v>
      </c>
      <c r="AP133" s="51">
        <v>0</v>
      </c>
      <c r="AQ133" s="51">
        <v>0</v>
      </c>
      <c r="AR133" s="51">
        <v>0</v>
      </c>
      <c r="AS133" s="51">
        <v>0</v>
      </c>
      <c r="AT133" s="51">
        <f>SUM(AU133:AX133)</f>
        <v>0</v>
      </c>
      <c r="AU133" s="51">
        <v>0</v>
      </c>
      <c r="AV133" s="51">
        <v>0</v>
      </c>
      <c r="AW133" s="51">
        <v>0</v>
      </c>
      <c r="AX133" s="51">
        <v>0</v>
      </c>
      <c r="AY133" s="51">
        <f t="shared" ref="AY133" si="303">SUM(AZ133:BC133)</f>
        <v>0</v>
      </c>
      <c r="AZ133" s="51">
        <v>0</v>
      </c>
      <c r="BA133" s="51">
        <v>0</v>
      </c>
      <c r="BB133" s="51">
        <v>0</v>
      </c>
      <c r="BC133" s="51">
        <v>0</v>
      </c>
      <c r="BD133" s="52"/>
      <c r="BE133" s="52"/>
      <c r="BF133" s="52"/>
      <c r="BG133" s="52"/>
      <c r="BH133" s="52"/>
    </row>
    <row r="134" spans="1:60" s="84" customFormat="1" ht="15.75" customHeight="1">
      <c r="A134" s="54" t="s">
        <v>172</v>
      </c>
      <c r="B134" s="55" t="s">
        <v>173</v>
      </c>
      <c r="C134" s="69" t="s">
        <v>9</v>
      </c>
      <c r="D134" s="72">
        <f>D135+D136+D137+D138</f>
        <v>64.536059330000001</v>
      </c>
      <c r="E134" s="72">
        <f t="shared" ref="E134:BC134" si="304">E135+E136+E137+E138</f>
        <v>0</v>
      </c>
      <c r="F134" s="72">
        <f t="shared" si="304"/>
        <v>0</v>
      </c>
      <c r="G134" s="72">
        <f t="shared" si="304"/>
        <v>0</v>
      </c>
      <c r="H134" s="72">
        <f t="shared" si="304"/>
        <v>0</v>
      </c>
      <c r="I134" s="72">
        <f t="shared" si="304"/>
        <v>0</v>
      </c>
      <c r="J134" s="72">
        <f t="shared" si="304"/>
        <v>0</v>
      </c>
      <c r="K134" s="72">
        <f t="shared" si="304"/>
        <v>0</v>
      </c>
      <c r="L134" s="72">
        <f t="shared" si="304"/>
        <v>0</v>
      </c>
      <c r="M134" s="72">
        <f t="shared" si="304"/>
        <v>0</v>
      </c>
      <c r="N134" s="72">
        <f t="shared" si="304"/>
        <v>0</v>
      </c>
      <c r="O134" s="72">
        <f t="shared" si="304"/>
        <v>0</v>
      </c>
      <c r="P134" s="72">
        <f t="shared" si="304"/>
        <v>0</v>
      </c>
      <c r="Q134" s="72">
        <f t="shared" si="304"/>
        <v>0</v>
      </c>
      <c r="R134" s="72">
        <f t="shared" si="304"/>
        <v>0</v>
      </c>
      <c r="S134" s="72">
        <f t="shared" si="304"/>
        <v>0</v>
      </c>
      <c r="T134" s="72">
        <f t="shared" si="304"/>
        <v>0</v>
      </c>
      <c r="U134" s="72">
        <f t="shared" si="304"/>
        <v>0</v>
      </c>
      <c r="V134" s="72">
        <f t="shared" si="304"/>
        <v>0</v>
      </c>
      <c r="W134" s="72">
        <f t="shared" si="304"/>
        <v>0</v>
      </c>
      <c r="X134" s="72">
        <f t="shared" si="304"/>
        <v>0</v>
      </c>
      <c r="Y134" s="72">
        <f t="shared" si="304"/>
        <v>0</v>
      </c>
      <c r="Z134" s="72">
        <f t="shared" si="304"/>
        <v>0</v>
      </c>
      <c r="AA134" s="72">
        <f t="shared" si="304"/>
        <v>0</v>
      </c>
      <c r="AB134" s="72">
        <f t="shared" si="304"/>
        <v>0</v>
      </c>
      <c r="AC134" s="72">
        <f t="shared" si="304"/>
        <v>0</v>
      </c>
      <c r="AD134" s="72">
        <f t="shared" si="304"/>
        <v>53.780049439999999</v>
      </c>
      <c r="AE134" s="72">
        <f>AE135+AE136+AE137+AE138</f>
        <v>0</v>
      </c>
      <c r="AF134" s="72">
        <f t="shared" si="304"/>
        <v>0</v>
      </c>
      <c r="AG134" s="72">
        <f t="shared" si="304"/>
        <v>0</v>
      </c>
      <c r="AH134" s="72">
        <f t="shared" si="304"/>
        <v>0</v>
      </c>
      <c r="AI134" s="72">
        <f t="shared" si="304"/>
        <v>0</v>
      </c>
      <c r="AJ134" s="72">
        <f t="shared" si="304"/>
        <v>0</v>
      </c>
      <c r="AK134" s="72">
        <f t="shared" si="304"/>
        <v>0</v>
      </c>
      <c r="AL134" s="72">
        <f t="shared" si="304"/>
        <v>0</v>
      </c>
      <c r="AM134" s="72">
        <f t="shared" si="304"/>
        <v>0</v>
      </c>
      <c r="AN134" s="72">
        <f t="shared" si="304"/>
        <v>0</v>
      </c>
      <c r="AO134" s="72">
        <f t="shared" si="304"/>
        <v>0</v>
      </c>
      <c r="AP134" s="72">
        <f t="shared" si="304"/>
        <v>0</v>
      </c>
      <c r="AQ134" s="72">
        <f t="shared" si="304"/>
        <v>0</v>
      </c>
      <c r="AR134" s="72">
        <f t="shared" si="304"/>
        <v>0</v>
      </c>
      <c r="AS134" s="72">
        <f t="shared" si="304"/>
        <v>0</v>
      </c>
      <c r="AT134" s="72">
        <f t="shared" si="304"/>
        <v>0</v>
      </c>
      <c r="AU134" s="72">
        <f t="shared" si="304"/>
        <v>0</v>
      </c>
      <c r="AV134" s="72">
        <f t="shared" si="304"/>
        <v>0</v>
      </c>
      <c r="AW134" s="72">
        <f t="shared" si="304"/>
        <v>0</v>
      </c>
      <c r="AX134" s="72">
        <f t="shared" si="304"/>
        <v>0</v>
      </c>
      <c r="AY134" s="72">
        <f t="shared" si="304"/>
        <v>0</v>
      </c>
      <c r="AZ134" s="72">
        <f t="shared" si="304"/>
        <v>0</v>
      </c>
      <c r="BA134" s="72">
        <f t="shared" si="304"/>
        <v>0</v>
      </c>
      <c r="BB134" s="72">
        <f t="shared" si="304"/>
        <v>0</v>
      </c>
      <c r="BC134" s="72">
        <f t="shared" si="304"/>
        <v>0</v>
      </c>
      <c r="BD134" s="52"/>
      <c r="BE134" s="52"/>
      <c r="BF134" s="52"/>
      <c r="BG134" s="52"/>
      <c r="BH134" s="52"/>
    </row>
    <row r="135" spans="1:60" s="84" customFormat="1" ht="31.5" customHeight="1">
      <c r="A135" s="54" t="s">
        <v>174</v>
      </c>
      <c r="B135" s="55" t="s">
        <v>175</v>
      </c>
      <c r="C135" s="69" t="s">
        <v>9</v>
      </c>
      <c r="D135" s="72">
        <v>0</v>
      </c>
      <c r="E135" s="73">
        <v>0</v>
      </c>
      <c r="F135" s="73">
        <f t="shared" si="224"/>
        <v>0</v>
      </c>
      <c r="G135" s="73">
        <f t="shared" si="225"/>
        <v>0</v>
      </c>
      <c r="H135" s="73">
        <f t="shared" si="226"/>
        <v>0</v>
      </c>
      <c r="I135" s="73">
        <f t="shared" si="227"/>
        <v>0</v>
      </c>
      <c r="J135" s="73">
        <v>0</v>
      </c>
      <c r="K135" s="73">
        <v>0</v>
      </c>
      <c r="L135" s="73">
        <v>0</v>
      </c>
      <c r="M135" s="73">
        <v>0</v>
      </c>
      <c r="N135" s="73">
        <v>0</v>
      </c>
      <c r="O135" s="73">
        <v>0</v>
      </c>
      <c r="P135" s="73">
        <v>0</v>
      </c>
      <c r="Q135" s="73">
        <v>0</v>
      </c>
      <c r="R135" s="73">
        <v>0</v>
      </c>
      <c r="S135" s="73">
        <v>0</v>
      </c>
      <c r="T135" s="73">
        <v>0</v>
      </c>
      <c r="U135" s="73">
        <v>0</v>
      </c>
      <c r="V135" s="73">
        <v>0</v>
      </c>
      <c r="W135" s="73">
        <v>0</v>
      </c>
      <c r="X135" s="73">
        <v>0</v>
      </c>
      <c r="Y135" s="73">
        <v>0</v>
      </c>
      <c r="Z135" s="73">
        <v>0</v>
      </c>
      <c r="AA135" s="73">
        <v>0</v>
      </c>
      <c r="AB135" s="73">
        <v>0</v>
      </c>
      <c r="AC135" s="73">
        <v>0</v>
      </c>
      <c r="AD135" s="72">
        <v>0</v>
      </c>
      <c r="AE135" s="73">
        <v>0</v>
      </c>
      <c r="AF135" s="73">
        <v>0</v>
      </c>
      <c r="AG135" s="73">
        <v>0</v>
      </c>
      <c r="AH135" s="73">
        <v>0</v>
      </c>
      <c r="AI135" s="73">
        <v>0</v>
      </c>
      <c r="AJ135" s="73">
        <v>0</v>
      </c>
      <c r="AK135" s="73">
        <v>0</v>
      </c>
      <c r="AL135" s="73">
        <v>0</v>
      </c>
      <c r="AM135" s="73">
        <v>0</v>
      </c>
      <c r="AN135" s="73">
        <v>0</v>
      </c>
      <c r="AO135" s="73">
        <v>0</v>
      </c>
      <c r="AP135" s="73">
        <v>0</v>
      </c>
      <c r="AQ135" s="73">
        <v>0</v>
      </c>
      <c r="AR135" s="73">
        <v>0</v>
      </c>
      <c r="AS135" s="73">
        <v>0</v>
      </c>
      <c r="AT135" s="73">
        <v>0</v>
      </c>
      <c r="AU135" s="73">
        <v>0</v>
      </c>
      <c r="AV135" s="73">
        <v>0</v>
      </c>
      <c r="AW135" s="73">
        <v>0</v>
      </c>
      <c r="AX135" s="73">
        <v>0</v>
      </c>
      <c r="AY135" s="73">
        <v>0</v>
      </c>
      <c r="AZ135" s="73">
        <v>0</v>
      </c>
      <c r="BA135" s="73">
        <v>0</v>
      </c>
      <c r="BB135" s="73">
        <v>0</v>
      </c>
      <c r="BC135" s="73">
        <v>0</v>
      </c>
      <c r="BD135" s="52"/>
      <c r="BE135" s="52"/>
      <c r="BF135" s="52"/>
      <c r="BG135" s="52"/>
      <c r="BH135" s="52"/>
    </row>
    <row r="136" spans="1:60" s="84" customFormat="1" ht="31.5" customHeight="1">
      <c r="A136" s="54" t="s">
        <v>176</v>
      </c>
      <c r="B136" s="55" t="s">
        <v>177</v>
      </c>
      <c r="C136" s="69" t="s">
        <v>9</v>
      </c>
      <c r="D136" s="72">
        <v>0</v>
      </c>
      <c r="E136" s="73">
        <v>0</v>
      </c>
      <c r="F136" s="73">
        <f t="shared" si="224"/>
        <v>0</v>
      </c>
      <c r="G136" s="73">
        <f t="shared" si="225"/>
        <v>0</v>
      </c>
      <c r="H136" s="73">
        <f t="shared" si="226"/>
        <v>0</v>
      </c>
      <c r="I136" s="73">
        <f t="shared" si="227"/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v>0</v>
      </c>
      <c r="O136" s="73">
        <v>0</v>
      </c>
      <c r="P136" s="73">
        <v>0</v>
      </c>
      <c r="Q136" s="73">
        <v>0</v>
      </c>
      <c r="R136" s="73">
        <v>0</v>
      </c>
      <c r="S136" s="73">
        <v>0</v>
      </c>
      <c r="T136" s="73">
        <v>0</v>
      </c>
      <c r="U136" s="73">
        <v>0</v>
      </c>
      <c r="V136" s="73">
        <v>0</v>
      </c>
      <c r="W136" s="73">
        <v>0</v>
      </c>
      <c r="X136" s="73">
        <v>0</v>
      </c>
      <c r="Y136" s="73">
        <v>0</v>
      </c>
      <c r="Z136" s="73">
        <v>0</v>
      </c>
      <c r="AA136" s="73">
        <v>0</v>
      </c>
      <c r="AB136" s="73">
        <v>0</v>
      </c>
      <c r="AC136" s="73">
        <v>0</v>
      </c>
      <c r="AD136" s="72">
        <v>0</v>
      </c>
      <c r="AE136" s="73">
        <v>0</v>
      </c>
      <c r="AF136" s="73">
        <v>0</v>
      </c>
      <c r="AG136" s="73">
        <v>0</v>
      </c>
      <c r="AH136" s="73">
        <v>0</v>
      </c>
      <c r="AI136" s="73">
        <v>0</v>
      </c>
      <c r="AJ136" s="73">
        <v>0</v>
      </c>
      <c r="AK136" s="73">
        <v>0</v>
      </c>
      <c r="AL136" s="73">
        <v>0</v>
      </c>
      <c r="AM136" s="73">
        <v>0</v>
      </c>
      <c r="AN136" s="73">
        <v>0</v>
      </c>
      <c r="AO136" s="73">
        <v>0</v>
      </c>
      <c r="AP136" s="73">
        <v>0</v>
      </c>
      <c r="AQ136" s="73">
        <v>0</v>
      </c>
      <c r="AR136" s="73">
        <v>0</v>
      </c>
      <c r="AS136" s="73">
        <v>0</v>
      </c>
      <c r="AT136" s="73">
        <v>0</v>
      </c>
      <c r="AU136" s="73">
        <v>0</v>
      </c>
      <c r="AV136" s="73">
        <v>0</v>
      </c>
      <c r="AW136" s="73">
        <v>0</v>
      </c>
      <c r="AX136" s="73">
        <v>0</v>
      </c>
      <c r="AY136" s="73">
        <v>0</v>
      </c>
      <c r="AZ136" s="73">
        <v>0</v>
      </c>
      <c r="BA136" s="73">
        <v>0</v>
      </c>
      <c r="BB136" s="73">
        <v>0</v>
      </c>
      <c r="BC136" s="73">
        <v>0</v>
      </c>
      <c r="BD136" s="52"/>
      <c r="BE136" s="52"/>
      <c r="BF136" s="52"/>
      <c r="BG136" s="52"/>
      <c r="BH136" s="52"/>
    </row>
    <row r="137" spans="1:60" s="84" customFormat="1" ht="31.5" customHeight="1">
      <c r="A137" s="54" t="s">
        <v>178</v>
      </c>
      <c r="B137" s="55" t="s">
        <v>179</v>
      </c>
      <c r="C137" s="69" t="s">
        <v>9</v>
      </c>
      <c r="D137" s="72">
        <v>0</v>
      </c>
      <c r="E137" s="73">
        <v>0</v>
      </c>
      <c r="F137" s="73">
        <f t="shared" si="224"/>
        <v>0</v>
      </c>
      <c r="G137" s="73">
        <f t="shared" si="225"/>
        <v>0</v>
      </c>
      <c r="H137" s="73">
        <f t="shared" si="226"/>
        <v>0</v>
      </c>
      <c r="I137" s="73">
        <f t="shared" si="227"/>
        <v>0</v>
      </c>
      <c r="J137" s="73">
        <v>0</v>
      </c>
      <c r="K137" s="73">
        <v>0</v>
      </c>
      <c r="L137" s="73">
        <v>0</v>
      </c>
      <c r="M137" s="73">
        <v>0</v>
      </c>
      <c r="N137" s="73">
        <v>0</v>
      </c>
      <c r="O137" s="73">
        <v>0</v>
      </c>
      <c r="P137" s="73">
        <v>0</v>
      </c>
      <c r="Q137" s="73">
        <v>0</v>
      </c>
      <c r="R137" s="73">
        <v>0</v>
      </c>
      <c r="S137" s="73">
        <v>0</v>
      </c>
      <c r="T137" s="73">
        <v>0</v>
      </c>
      <c r="U137" s="73">
        <v>0</v>
      </c>
      <c r="V137" s="73">
        <v>0</v>
      </c>
      <c r="W137" s="73">
        <v>0</v>
      </c>
      <c r="X137" s="73">
        <v>0</v>
      </c>
      <c r="Y137" s="73">
        <v>0</v>
      </c>
      <c r="Z137" s="73">
        <v>0</v>
      </c>
      <c r="AA137" s="73">
        <v>0</v>
      </c>
      <c r="AB137" s="73">
        <v>0</v>
      </c>
      <c r="AC137" s="73">
        <v>0</v>
      </c>
      <c r="AD137" s="72">
        <v>0</v>
      </c>
      <c r="AE137" s="73">
        <v>0</v>
      </c>
      <c r="AF137" s="73">
        <v>0</v>
      </c>
      <c r="AG137" s="73">
        <v>0</v>
      </c>
      <c r="AH137" s="73">
        <v>0</v>
      </c>
      <c r="AI137" s="73">
        <v>0</v>
      </c>
      <c r="AJ137" s="73">
        <v>0</v>
      </c>
      <c r="AK137" s="73">
        <v>0</v>
      </c>
      <c r="AL137" s="73">
        <v>0</v>
      </c>
      <c r="AM137" s="73">
        <v>0</v>
      </c>
      <c r="AN137" s="73">
        <v>0</v>
      </c>
      <c r="AO137" s="73">
        <v>0</v>
      </c>
      <c r="AP137" s="73">
        <v>0</v>
      </c>
      <c r="AQ137" s="73">
        <v>0</v>
      </c>
      <c r="AR137" s="73">
        <v>0</v>
      </c>
      <c r="AS137" s="73">
        <v>0</v>
      </c>
      <c r="AT137" s="73">
        <v>0</v>
      </c>
      <c r="AU137" s="73">
        <v>0</v>
      </c>
      <c r="AV137" s="73">
        <v>0</v>
      </c>
      <c r="AW137" s="73">
        <v>0</v>
      </c>
      <c r="AX137" s="73">
        <v>0</v>
      </c>
      <c r="AY137" s="73">
        <v>0</v>
      </c>
      <c r="AZ137" s="73">
        <v>0</v>
      </c>
      <c r="BA137" s="73">
        <v>0</v>
      </c>
      <c r="BB137" s="73">
        <v>0</v>
      </c>
      <c r="BC137" s="73">
        <v>0</v>
      </c>
      <c r="BD137" s="52"/>
      <c r="BE137" s="52"/>
      <c r="BF137" s="52"/>
      <c r="BG137" s="52"/>
      <c r="BH137" s="52"/>
    </row>
    <row r="138" spans="1:60" s="84" customFormat="1" ht="31.5" customHeight="1">
      <c r="A138" s="54" t="s">
        <v>180</v>
      </c>
      <c r="B138" s="55" t="s">
        <v>181</v>
      </c>
      <c r="C138" s="69" t="s">
        <v>9</v>
      </c>
      <c r="D138" s="72">
        <f t="shared" ref="D138:Y138" si="305">D139+D140+D141</f>
        <v>64.536059330000001</v>
      </c>
      <c r="E138" s="72">
        <f t="shared" si="305"/>
        <v>0</v>
      </c>
      <c r="F138" s="72">
        <f t="shared" si="305"/>
        <v>0</v>
      </c>
      <c r="G138" s="72">
        <f t="shared" si="305"/>
        <v>0</v>
      </c>
      <c r="H138" s="72">
        <f t="shared" si="305"/>
        <v>0</v>
      </c>
      <c r="I138" s="72">
        <f t="shared" si="305"/>
        <v>0</v>
      </c>
      <c r="J138" s="72">
        <f t="shared" si="305"/>
        <v>0</v>
      </c>
      <c r="K138" s="72">
        <f t="shared" si="305"/>
        <v>0</v>
      </c>
      <c r="L138" s="72">
        <f t="shared" si="305"/>
        <v>0</v>
      </c>
      <c r="M138" s="72">
        <f t="shared" si="305"/>
        <v>0</v>
      </c>
      <c r="N138" s="72">
        <f t="shared" si="305"/>
        <v>0</v>
      </c>
      <c r="O138" s="72">
        <f t="shared" si="305"/>
        <v>0</v>
      </c>
      <c r="P138" s="72">
        <f t="shared" si="305"/>
        <v>0</v>
      </c>
      <c r="Q138" s="72">
        <f t="shared" si="305"/>
        <v>0</v>
      </c>
      <c r="R138" s="72">
        <f t="shared" si="305"/>
        <v>0</v>
      </c>
      <c r="S138" s="72">
        <f t="shared" si="305"/>
        <v>0</v>
      </c>
      <c r="T138" s="72">
        <f t="shared" si="305"/>
        <v>0</v>
      </c>
      <c r="U138" s="72">
        <f t="shared" si="305"/>
        <v>0</v>
      </c>
      <c r="V138" s="72">
        <f t="shared" si="305"/>
        <v>0</v>
      </c>
      <c r="W138" s="72">
        <f t="shared" si="305"/>
        <v>0</v>
      </c>
      <c r="X138" s="72">
        <f t="shared" si="305"/>
        <v>0</v>
      </c>
      <c r="Y138" s="72">
        <f t="shared" si="305"/>
        <v>0</v>
      </c>
      <c r="Z138" s="72">
        <f t="shared" ref="Z138:BC138" si="306">Z139+Z140+Z141</f>
        <v>0</v>
      </c>
      <c r="AA138" s="72">
        <f t="shared" si="306"/>
        <v>0</v>
      </c>
      <c r="AB138" s="72">
        <f t="shared" si="306"/>
        <v>0</v>
      </c>
      <c r="AC138" s="72">
        <f t="shared" si="306"/>
        <v>0</v>
      </c>
      <c r="AD138" s="72">
        <f t="shared" si="306"/>
        <v>53.780049439999999</v>
      </c>
      <c r="AE138" s="72">
        <f>AE139+AE140+AE141</f>
        <v>0</v>
      </c>
      <c r="AF138" s="72">
        <f t="shared" si="306"/>
        <v>0</v>
      </c>
      <c r="AG138" s="72">
        <f t="shared" si="306"/>
        <v>0</v>
      </c>
      <c r="AH138" s="72">
        <f t="shared" si="306"/>
        <v>0</v>
      </c>
      <c r="AI138" s="72">
        <f t="shared" si="306"/>
        <v>0</v>
      </c>
      <c r="AJ138" s="72">
        <f>AJ139+AJ140+AJ141</f>
        <v>0</v>
      </c>
      <c r="AK138" s="72">
        <f t="shared" si="306"/>
        <v>0</v>
      </c>
      <c r="AL138" s="72">
        <f t="shared" si="306"/>
        <v>0</v>
      </c>
      <c r="AM138" s="72">
        <f t="shared" si="306"/>
        <v>0</v>
      </c>
      <c r="AN138" s="72">
        <f t="shared" si="306"/>
        <v>0</v>
      </c>
      <c r="AO138" s="72">
        <f t="shared" si="306"/>
        <v>0</v>
      </c>
      <c r="AP138" s="72">
        <f t="shared" si="306"/>
        <v>0</v>
      </c>
      <c r="AQ138" s="72">
        <f t="shared" si="306"/>
        <v>0</v>
      </c>
      <c r="AR138" s="72">
        <f t="shared" si="306"/>
        <v>0</v>
      </c>
      <c r="AS138" s="72">
        <f t="shared" si="306"/>
        <v>0</v>
      </c>
      <c r="AT138" s="72">
        <f t="shared" si="306"/>
        <v>0</v>
      </c>
      <c r="AU138" s="72">
        <f t="shared" si="306"/>
        <v>0</v>
      </c>
      <c r="AV138" s="72">
        <f t="shared" si="306"/>
        <v>0</v>
      </c>
      <c r="AW138" s="72">
        <f t="shared" si="306"/>
        <v>0</v>
      </c>
      <c r="AX138" s="72">
        <f t="shared" si="306"/>
        <v>0</v>
      </c>
      <c r="AY138" s="72">
        <f t="shared" si="306"/>
        <v>0</v>
      </c>
      <c r="AZ138" s="72">
        <f t="shared" si="306"/>
        <v>0</v>
      </c>
      <c r="BA138" s="72">
        <f t="shared" si="306"/>
        <v>0</v>
      </c>
      <c r="BB138" s="72">
        <f t="shared" si="306"/>
        <v>0</v>
      </c>
      <c r="BC138" s="72">
        <f t="shared" si="306"/>
        <v>0</v>
      </c>
      <c r="BD138" s="52"/>
      <c r="BE138" s="52"/>
      <c r="BF138" s="52"/>
      <c r="BG138" s="52"/>
      <c r="BH138" s="52"/>
    </row>
    <row r="139" spans="1:60" s="66" customFormat="1" ht="31.5" customHeight="1">
      <c r="A139" s="95" t="s">
        <v>180</v>
      </c>
      <c r="B139" s="109" t="s">
        <v>307</v>
      </c>
      <c r="C139" s="70" t="s">
        <v>308</v>
      </c>
      <c r="D139" s="85">
        <v>0</v>
      </c>
      <c r="E139" s="67">
        <f>J139+O139+T139+Y139</f>
        <v>0</v>
      </c>
      <c r="F139" s="67">
        <f>K139+P139+U139+Z139</f>
        <v>0</v>
      </c>
      <c r="G139" s="67">
        <f>L139+Q139+V139+AA139</f>
        <v>0</v>
      </c>
      <c r="H139" s="67">
        <f t="shared" ref="H139:I139" si="307">M139+R139+W139+AB139</f>
        <v>0</v>
      </c>
      <c r="I139" s="67">
        <f t="shared" si="307"/>
        <v>0</v>
      </c>
      <c r="J139" s="85">
        <f>SUM(K139:N139)</f>
        <v>0</v>
      </c>
      <c r="K139" s="85">
        <v>0</v>
      </c>
      <c r="L139" s="85">
        <v>0</v>
      </c>
      <c r="M139" s="85">
        <v>0</v>
      </c>
      <c r="N139" s="85">
        <v>0</v>
      </c>
      <c r="O139" s="85">
        <f>SUM(P139:S139)</f>
        <v>0</v>
      </c>
      <c r="P139" s="85">
        <v>0</v>
      </c>
      <c r="Q139" s="85">
        <v>0</v>
      </c>
      <c r="R139" s="85">
        <v>0</v>
      </c>
      <c r="S139" s="85">
        <v>0</v>
      </c>
      <c r="T139" s="85">
        <f>SUM(U139:X139)</f>
        <v>0</v>
      </c>
      <c r="U139" s="85">
        <v>0</v>
      </c>
      <c r="V139" s="85">
        <v>0</v>
      </c>
      <c r="W139" s="85">
        <v>0</v>
      </c>
      <c r="X139" s="85">
        <v>0</v>
      </c>
      <c r="Y139" s="85">
        <f>SUM(Z139:AC139)</f>
        <v>0</v>
      </c>
      <c r="Z139" s="85">
        <v>0</v>
      </c>
      <c r="AA139" s="85">
        <v>0</v>
      </c>
      <c r="AB139" s="85">
        <v>0</v>
      </c>
      <c r="AC139" s="85">
        <v>0</v>
      </c>
      <c r="AD139" s="85">
        <v>0</v>
      </c>
      <c r="AE139" s="85">
        <f>AJ139+AO139+AT139+AY139</f>
        <v>0</v>
      </c>
      <c r="AF139" s="85">
        <f t="shared" ref="AF139:AI139" si="308">AK139+AP139+AU139+AZ139</f>
        <v>0</v>
      </c>
      <c r="AG139" s="85">
        <f t="shared" si="308"/>
        <v>0</v>
      </c>
      <c r="AH139" s="85">
        <f t="shared" si="308"/>
        <v>0</v>
      </c>
      <c r="AI139" s="85">
        <f t="shared" si="308"/>
        <v>0</v>
      </c>
      <c r="AJ139" s="85">
        <f>SUM(AK139:AN139)</f>
        <v>0</v>
      </c>
      <c r="AK139" s="85">
        <v>0</v>
      </c>
      <c r="AL139" s="85">
        <v>0</v>
      </c>
      <c r="AM139" s="85">
        <v>0</v>
      </c>
      <c r="AN139" s="85">
        <v>0</v>
      </c>
      <c r="AO139" s="85">
        <f>SUM(AP139:AS139)</f>
        <v>0</v>
      </c>
      <c r="AP139" s="85">
        <v>0</v>
      </c>
      <c r="AQ139" s="85">
        <v>0</v>
      </c>
      <c r="AR139" s="85">
        <v>0</v>
      </c>
      <c r="AS139" s="85">
        <v>0</v>
      </c>
      <c r="AT139" s="85">
        <f>SUM(AU139:AX139)</f>
        <v>0</v>
      </c>
      <c r="AU139" s="85">
        <v>0</v>
      </c>
      <c r="AV139" s="85">
        <v>0</v>
      </c>
      <c r="AW139" s="85">
        <v>0</v>
      </c>
      <c r="AX139" s="85">
        <v>0</v>
      </c>
      <c r="AY139" s="85">
        <f>SUM(AZ139:BC139)</f>
        <v>0</v>
      </c>
      <c r="AZ139" s="85">
        <v>0</v>
      </c>
      <c r="BA139" s="85">
        <v>0</v>
      </c>
      <c r="BB139" s="85">
        <v>0</v>
      </c>
      <c r="BC139" s="85">
        <v>0</v>
      </c>
      <c r="BD139" s="27"/>
      <c r="BE139" s="27"/>
      <c r="BF139" s="27"/>
      <c r="BG139" s="27"/>
      <c r="BH139" s="27"/>
    </row>
    <row r="140" spans="1:60" s="66" customFormat="1" ht="31.5" customHeight="1">
      <c r="A140" s="95" t="s">
        <v>180</v>
      </c>
      <c r="B140" s="109" t="s">
        <v>350</v>
      </c>
      <c r="C140" s="70" t="s">
        <v>351</v>
      </c>
      <c r="D140" s="85">
        <v>23.527870799999995</v>
      </c>
      <c r="E140" s="67">
        <f t="shared" ref="E140:E141" si="309">J140+O140+T140+Y140</f>
        <v>0</v>
      </c>
      <c r="F140" s="67">
        <f t="shared" ref="F140:F141" si="310">K140+P140+U140+Z140</f>
        <v>0</v>
      </c>
      <c r="G140" s="67">
        <f t="shared" ref="G140:G141" si="311">L140+Q140+V140+AA140</f>
        <v>0</v>
      </c>
      <c r="H140" s="67">
        <f t="shared" ref="H140:H141" si="312">M140+R140+W140+AB140</f>
        <v>0</v>
      </c>
      <c r="I140" s="67">
        <f t="shared" ref="I140:I141" si="313">N140+S140+X140+AC140</f>
        <v>0</v>
      </c>
      <c r="J140" s="85">
        <f t="shared" ref="J140" si="314">SUM(K140:N140)</f>
        <v>0</v>
      </c>
      <c r="K140" s="85">
        <v>0</v>
      </c>
      <c r="L140" s="85">
        <v>0</v>
      </c>
      <c r="M140" s="85">
        <v>0</v>
      </c>
      <c r="N140" s="85">
        <v>0</v>
      </c>
      <c r="O140" s="85">
        <f t="shared" ref="O140:O141" si="315">SUM(P140:S140)</f>
        <v>0</v>
      </c>
      <c r="P140" s="85">
        <v>0</v>
      </c>
      <c r="Q140" s="85">
        <v>0</v>
      </c>
      <c r="R140" s="85">
        <v>0</v>
      </c>
      <c r="S140" s="85">
        <v>0</v>
      </c>
      <c r="T140" s="85">
        <f t="shared" ref="T140:T141" si="316">SUM(U140:X140)</f>
        <v>0</v>
      </c>
      <c r="U140" s="85">
        <v>0</v>
      </c>
      <c r="V140" s="85">
        <v>0</v>
      </c>
      <c r="W140" s="85">
        <v>0</v>
      </c>
      <c r="X140" s="85">
        <v>0</v>
      </c>
      <c r="Y140" s="85">
        <f t="shared" ref="Y140:Y141" si="317">SUM(Z140:AC140)</f>
        <v>0</v>
      </c>
      <c r="Z140" s="85">
        <v>0</v>
      </c>
      <c r="AA140" s="85">
        <v>0</v>
      </c>
      <c r="AB140" s="85">
        <v>0</v>
      </c>
      <c r="AC140" s="85">
        <v>0</v>
      </c>
      <c r="AD140" s="85">
        <v>19.606558999999997</v>
      </c>
      <c r="AE140" s="85">
        <f t="shared" ref="AE140" si="318">AJ140+AO140+AT140+AY140</f>
        <v>0</v>
      </c>
      <c r="AF140" s="85">
        <f t="shared" ref="AF140:AF142" si="319">AK140+AP140+AU140+AZ140</f>
        <v>0</v>
      </c>
      <c r="AG140" s="85">
        <f t="shared" ref="AG140:AG142" si="320">AL140+AQ140+AV140+BA140</f>
        <v>0</v>
      </c>
      <c r="AH140" s="85">
        <f t="shared" ref="AH140:AH142" si="321">AM140+AR140+AW140+BB140</f>
        <v>0</v>
      </c>
      <c r="AI140" s="85">
        <f t="shared" ref="AI140:AI142" si="322">AN140+AS140+AX140+BC140</f>
        <v>0</v>
      </c>
      <c r="AJ140" s="85">
        <f t="shared" ref="AJ140:AJ141" si="323">SUM(AK140:AN140)</f>
        <v>0</v>
      </c>
      <c r="AK140" s="85">
        <v>0</v>
      </c>
      <c r="AL140" s="85">
        <v>0</v>
      </c>
      <c r="AM140" s="85">
        <v>0</v>
      </c>
      <c r="AN140" s="85">
        <v>0</v>
      </c>
      <c r="AO140" s="85">
        <f t="shared" ref="AO140:AO142" si="324">SUM(AP140:AS140)</f>
        <v>0</v>
      </c>
      <c r="AP140" s="85">
        <v>0</v>
      </c>
      <c r="AQ140" s="85">
        <v>0</v>
      </c>
      <c r="AR140" s="85">
        <v>0</v>
      </c>
      <c r="AS140" s="85">
        <v>0</v>
      </c>
      <c r="AT140" s="85">
        <f t="shared" ref="AT140:AT142" si="325">SUM(AU140:AX140)</f>
        <v>0</v>
      </c>
      <c r="AU140" s="85">
        <v>0</v>
      </c>
      <c r="AV140" s="85">
        <v>0</v>
      </c>
      <c r="AW140" s="85">
        <v>0</v>
      </c>
      <c r="AX140" s="85">
        <v>0</v>
      </c>
      <c r="AY140" s="85">
        <f t="shared" ref="AY140:AY142" si="326">SUM(AZ140:BC140)</f>
        <v>0</v>
      </c>
      <c r="AZ140" s="85">
        <v>0</v>
      </c>
      <c r="BA140" s="85">
        <v>0</v>
      </c>
      <c r="BB140" s="85">
        <v>0</v>
      </c>
      <c r="BC140" s="85">
        <v>0</v>
      </c>
      <c r="BD140" s="27"/>
      <c r="BE140" s="27"/>
      <c r="BF140" s="27"/>
      <c r="BG140" s="27"/>
      <c r="BH140" s="27"/>
    </row>
    <row r="141" spans="1:60" s="66" customFormat="1" ht="31.5" customHeight="1">
      <c r="A141" s="95" t="s">
        <v>180</v>
      </c>
      <c r="B141" s="109" t="s">
        <v>352</v>
      </c>
      <c r="C141" s="70" t="s">
        <v>353</v>
      </c>
      <c r="D141" s="85">
        <v>41.008188529999998</v>
      </c>
      <c r="E141" s="67">
        <f t="shared" si="309"/>
        <v>0</v>
      </c>
      <c r="F141" s="67">
        <f t="shared" si="310"/>
        <v>0</v>
      </c>
      <c r="G141" s="67">
        <f t="shared" si="311"/>
        <v>0</v>
      </c>
      <c r="H141" s="67">
        <f t="shared" si="312"/>
        <v>0</v>
      </c>
      <c r="I141" s="67">
        <f t="shared" si="313"/>
        <v>0</v>
      </c>
      <c r="J141" s="85">
        <f>SUM(K141:N141)</f>
        <v>0</v>
      </c>
      <c r="K141" s="85">
        <v>0</v>
      </c>
      <c r="L141" s="85">
        <v>0</v>
      </c>
      <c r="M141" s="85">
        <v>0</v>
      </c>
      <c r="N141" s="85">
        <v>0</v>
      </c>
      <c r="O141" s="85">
        <f t="shared" si="315"/>
        <v>0</v>
      </c>
      <c r="P141" s="85">
        <v>0</v>
      </c>
      <c r="Q141" s="85">
        <v>0</v>
      </c>
      <c r="R141" s="85">
        <v>0</v>
      </c>
      <c r="S141" s="85">
        <v>0</v>
      </c>
      <c r="T141" s="85">
        <f t="shared" si="316"/>
        <v>0</v>
      </c>
      <c r="U141" s="85">
        <v>0</v>
      </c>
      <c r="V141" s="85">
        <v>0</v>
      </c>
      <c r="W141" s="85">
        <v>0</v>
      </c>
      <c r="X141" s="85">
        <v>0</v>
      </c>
      <c r="Y141" s="85">
        <f t="shared" si="317"/>
        <v>0</v>
      </c>
      <c r="Z141" s="85">
        <v>0</v>
      </c>
      <c r="AA141" s="85">
        <v>0</v>
      </c>
      <c r="AB141" s="85">
        <v>0</v>
      </c>
      <c r="AC141" s="85">
        <v>0</v>
      </c>
      <c r="AD141" s="85">
        <v>34.173490440000002</v>
      </c>
      <c r="AE141" s="85">
        <f>AJ141+AO141+AT141+AY141</f>
        <v>0</v>
      </c>
      <c r="AF141" s="85">
        <f t="shared" si="319"/>
        <v>0</v>
      </c>
      <c r="AG141" s="85">
        <f t="shared" si="320"/>
        <v>0</v>
      </c>
      <c r="AH141" s="85">
        <f t="shared" si="321"/>
        <v>0</v>
      </c>
      <c r="AI141" s="85">
        <f t="shared" si="322"/>
        <v>0</v>
      </c>
      <c r="AJ141" s="85">
        <f t="shared" si="323"/>
        <v>0</v>
      </c>
      <c r="AK141" s="85">
        <v>0</v>
      </c>
      <c r="AL141" s="85">
        <v>0</v>
      </c>
      <c r="AM141" s="85">
        <v>0</v>
      </c>
      <c r="AN141" s="85">
        <v>0</v>
      </c>
      <c r="AO141" s="85">
        <f t="shared" si="324"/>
        <v>0</v>
      </c>
      <c r="AP141" s="85">
        <v>0</v>
      </c>
      <c r="AQ141" s="85">
        <v>0</v>
      </c>
      <c r="AR141" s="85">
        <v>0</v>
      </c>
      <c r="AS141" s="85">
        <v>0</v>
      </c>
      <c r="AT141" s="85">
        <f t="shared" si="325"/>
        <v>0</v>
      </c>
      <c r="AU141" s="85">
        <v>0</v>
      </c>
      <c r="AV141" s="85">
        <v>0</v>
      </c>
      <c r="AW141" s="85">
        <v>0</v>
      </c>
      <c r="AX141" s="85">
        <v>0</v>
      </c>
      <c r="AY141" s="85">
        <f t="shared" si="326"/>
        <v>0</v>
      </c>
      <c r="AZ141" s="85">
        <v>0</v>
      </c>
      <c r="BA141" s="85">
        <v>0</v>
      </c>
      <c r="BB141" s="85">
        <v>0</v>
      </c>
      <c r="BC141" s="85">
        <v>0</v>
      </c>
      <c r="BD141" s="27"/>
      <c r="BE141" s="27"/>
      <c r="BF141" s="27"/>
      <c r="BG141" s="27"/>
      <c r="BH141" s="27"/>
    </row>
    <row r="142" spans="1:60" s="84" customFormat="1" ht="47.25" customHeight="1">
      <c r="A142" s="54" t="s">
        <v>182</v>
      </c>
      <c r="B142" s="55" t="s">
        <v>23</v>
      </c>
      <c r="C142" s="69" t="s">
        <v>9</v>
      </c>
      <c r="D142" s="72">
        <v>0</v>
      </c>
      <c r="E142" s="73">
        <v>0</v>
      </c>
      <c r="F142" s="73">
        <f t="shared" si="224"/>
        <v>0</v>
      </c>
      <c r="G142" s="73">
        <f t="shared" si="225"/>
        <v>0</v>
      </c>
      <c r="H142" s="73">
        <f t="shared" si="226"/>
        <v>0</v>
      </c>
      <c r="I142" s="73">
        <f t="shared" si="227"/>
        <v>0</v>
      </c>
      <c r="J142" s="73">
        <v>0</v>
      </c>
      <c r="K142" s="73">
        <v>0</v>
      </c>
      <c r="L142" s="73">
        <v>0</v>
      </c>
      <c r="M142" s="73">
        <v>0</v>
      </c>
      <c r="N142" s="73">
        <v>0</v>
      </c>
      <c r="O142" s="73">
        <v>0</v>
      </c>
      <c r="P142" s="73">
        <v>0</v>
      </c>
      <c r="Q142" s="73">
        <v>0</v>
      </c>
      <c r="R142" s="73">
        <v>0</v>
      </c>
      <c r="S142" s="73">
        <v>0</v>
      </c>
      <c r="T142" s="73">
        <v>0</v>
      </c>
      <c r="U142" s="73">
        <v>0</v>
      </c>
      <c r="V142" s="73">
        <v>0</v>
      </c>
      <c r="W142" s="73">
        <v>0</v>
      </c>
      <c r="X142" s="73">
        <v>0</v>
      </c>
      <c r="Y142" s="73">
        <v>0</v>
      </c>
      <c r="Z142" s="73">
        <v>0</v>
      </c>
      <c r="AA142" s="73">
        <v>0</v>
      </c>
      <c r="AB142" s="73">
        <v>0</v>
      </c>
      <c r="AC142" s="72">
        <f t="shared" ref="AC142:AC190" si="327">AC143+AC144+AC145</f>
        <v>0</v>
      </c>
      <c r="AD142" s="72">
        <v>0</v>
      </c>
      <c r="AE142" s="73">
        <f>AJ142+AO142+AT142+AY142</f>
        <v>0</v>
      </c>
      <c r="AF142" s="73">
        <f t="shared" si="319"/>
        <v>0</v>
      </c>
      <c r="AG142" s="73">
        <f t="shared" si="320"/>
        <v>0</v>
      </c>
      <c r="AH142" s="73">
        <f t="shared" si="321"/>
        <v>0</v>
      </c>
      <c r="AI142" s="73">
        <f t="shared" si="322"/>
        <v>0</v>
      </c>
      <c r="AJ142" s="73">
        <f>SUM(AK142:AN142)</f>
        <v>0</v>
      </c>
      <c r="AK142" s="73">
        <v>0</v>
      </c>
      <c r="AL142" s="73">
        <v>0</v>
      </c>
      <c r="AM142" s="73">
        <v>0</v>
      </c>
      <c r="AN142" s="73">
        <v>0</v>
      </c>
      <c r="AO142" s="73">
        <f t="shared" si="324"/>
        <v>0</v>
      </c>
      <c r="AP142" s="73">
        <v>0</v>
      </c>
      <c r="AQ142" s="73">
        <v>0</v>
      </c>
      <c r="AR142" s="73">
        <v>0</v>
      </c>
      <c r="AS142" s="73">
        <v>0</v>
      </c>
      <c r="AT142" s="73">
        <f t="shared" si="325"/>
        <v>0</v>
      </c>
      <c r="AU142" s="73">
        <v>0</v>
      </c>
      <c r="AV142" s="73">
        <v>0</v>
      </c>
      <c r="AW142" s="73">
        <v>0</v>
      </c>
      <c r="AX142" s="73">
        <v>0</v>
      </c>
      <c r="AY142" s="73">
        <f t="shared" si="326"/>
        <v>0</v>
      </c>
      <c r="AZ142" s="73">
        <v>0</v>
      </c>
      <c r="BA142" s="73">
        <v>0</v>
      </c>
      <c r="BB142" s="73">
        <v>0</v>
      </c>
      <c r="BC142" s="73">
        <v>0</v>
      </c>
      <c r="BD142" s="52"/>
      <c r="BE142" s="52"/>
      <c r="BF142" s="52"/>
      <c r="BG142" s="52"/>
      <c r="BH142" s="52"/>
    </row>
    <row r="143" spans="1:60" s="84" customFormat="1" ht="31.5" customHeight="1">
      <c r="A143" s="54" t="s">
        <v>304</v>
      </c>
      <c r="B143" s="55" t="s">
        <v>183</v>
      </c>
      <c r="C143" s="69" t="s">
        <v>9</v>
      </c>
      <c r="D143" s="72">
        <f t="shared" ref="D143:U143" si="328">SUM(D144:D167)</f>
        <v>63.582891909999994</v>
      </c>
      <c r="E143" s="72">
        <f t="shared" si="328"/>
        <v>3.5697849999999995</v>
      </c>
      <c r="F143" s="72">
        <f t="shared" si="328"/>
        <v>0</v>
      </c>
      <c r="G143" s="72">
        <f t="shared" si="328"/>
        <v>0</v>
      </c>
      <c r="H143" s="72">
        <f t="shared" si="328"/>
        <v>3.5697849999999995</v>
      </c>
      <c r="I143" s="72">
        <f t="shared" si="328"/>
        <v>0</v>
      </c>
      <c r="J143" s="72">
        <f t="shared" si="328"/>
        <v>3.5697849999999995</v>
      </c>
      <c r="K143" s="72">
        <f t="shared" si="328"/>
        <v>0</v>
      </c>
      <c r="L143" s="72">
        <f t="shared" si="328"/>
        <v>0</v>
      </c>
      <c r="M143" s="72">
        <f t="shared" si="328"/>
        <v>3.5697849999999995</v>
      </c>
      <c r="N143" s="72">
        <f t="shared" si="328"/>
        <v>0</v>
      </c>
      <c r="O143" s="72">
        <f t="shared" si="328"/>
        <v>0</v>
      </c>
      <c r="P143" s="72">
        <f t="shared" si="328"/>
        <v>0</v>
      </c>
      <c r="Q143" s="72">
        <f t="shared" si="328"/>
        <v>0</v>
      </c>
      <c r="R143" s="72">
        <f t="shared" si="328"/>
        <v>0</v>
      </c>
      <c r="S143" s="72">
        <f t="shared" si="328"/>
        <v>0</v>
      </c>
      <c r="T143" s="72">
        <f t="shared" si="328"/>
        <v>0</v>
      </c>
      <c r="U143" s="72">
        <f t="shared" si="328"/>
        <v>0</v>
      </c>
      <c r="V143" s="72">
        <f t="shared" ref="V143" si="329">SUM(V144:V167)</f>
        <v>0</v>
      </c>
      <c r="W143" s="72">
        <f t="shared" ref="W143:AB143" si="330">SUM(W144:W167)</f>
        <v>0</v>
      </c>
      <c r="X143" s="72">
        <f t="shared" si="330"/>
        <v>0</v>
      </c>
      <c r="Y143" s="72">
        <f t="shared" si="330"/>
        <v>0</v>
      </c>
      <c r="Z143" s="72">
        <f t="shared" si="330"/>
        <v>0</v>
      </c>
      <c r="AA143" s="72">
        <f t="shared" si="330"/>
        <v>0</v>
      </c>
      <c r="AB143" s="72">
        <f t="shared" si="330"/>
        <v>0</v>
      </c>
      <c r="AC143" s="72">
        <f>AC144+AC145+AC146</f>
        <v>0</v>
      </c>
      <c r="AD143" s="72">
        <f t="shared" ref="AD143:AO143" si="331">SUM(AD144:AD167)</f>
        <v>53.910543247</v>
      </c>
      <c r="AE143" s="72">
        <f t="shared" si="331"/>
        <v>0.10626474999999999</v>
      </c>
      <c r="AF143" s="72">
        <f t="shared" si="331"/>
        <v>0</v>
      </c>
      <c r="AG143" s="72">
        <f t="shared" si="331"/>
        <v>0</v>
      </c>
      <c r="AH143" s="72">
        <f t="shared" si="331"/>
        <v>0.10334475</v>
      </c>
      <c r="AI143" s="72">
        <f t="shared" si="331"/>
        <v>2.9199999999999999E-3</v>
      </c>
      <c r="AJ143" s="72">
        <f t="shared" si="331"/>
        <v>0.10626474999999999</v>
      </c>
      <c r="AK143" s="72">
        <f t="shared" si="331"/>
        <v>0</v>
      </c>
      <c r="AL143" s="72">
        <f t="shared" si="331"/>
        <v>0</v>
      </c>
      <c r="AM143" s="72">
        <f t="shared" si="331"/>
        <v>0.10334475</v>
      </c>
      <c r="AN143" s="72">
        <f t="shared" si="331"/>
        <v>2.9199999999999999E-3</v>
      </c>
      <c r="AO143" s="72">
        <f t="shared" si="331"/>
        <v>0</v>
      </c>
      <c r="AP143" s="72">
        <f t="shared" ref="AP143:BC143" si="332">SUM(AP144:AP167)</f>
        <v>0</v>
      </c>
      <c r="AQ143" s="72">
        <f t="shared" si="332"/>
        <v>0</v>
      </c>
      <c r="AR143" s="72">
        <f t="shared" si="332"/>
        <v>0</v>
      </c>
      <c r="AS143" s="72">
        <f t="shared" si="332"/>
        <v>0</v>
      </c>
      <c r="AT143" s="72">
        <f t="shared" si="332"/>
        <v>0</v>
      </c>
      <c r="AU143" s="72">
        <f t="shared" si="332"/>
        <v>0</v>
      </c>
      <c r="AV143" s="72">
        <f t="shared" si="332"/>
        <v>0</v>
      </c>
      <c r="AW143" s="72">
        <f t="shared" si="332"/>
        <v>0</v>
      </c>
      <c r="AX143" s="72">
        <f t="shared" si="332"/>
        <v>0</v>
      </c>
      <c r="AY143" s="72">
        <f t="shared" si="332"/>
        <v>0</v>
      </c>
      <c r="AZ143" s="72">
        <f t="shared" si="332"/>
        <v>0</v>
      </c>
      <c r="BA143" s="72">
        <f t="shared" si="332"/>
        <v>0</v>
      </c>
      <c r="BB143" s="72">
        <f t="shared" si="332"/>
        <v>0</v>
      </c>
      <c r="BC143" s="72">
        <f t="shared" si="332"/>
        <v>0</v>
      </c>
      <c r="BD143" s="52"/>
      <c r="BE143" s="52"/>
      <c r="BF143" s="52"/>
      <c r="BG143" s="52"/>
      <c r="BH143" s="52"/>
    </row>
    <row r="144" spans="1:60" s="66" customFormat="1" ht="42.75" customHeight="1">
      <c r="A144" s="95" t="s">
        <v>304</v>
      </c>
      <c r="B144" s="106" t="s">
        <v>354</v>
      </c>
      <c r="C144" s="88" t="s">
        <v>355</v>
      </c>
      <c r="D144" s="67">
        <v>0.77727921</v>
      </c>
      <c r="E144" s="67">
        <f>SUM(F144:I144)</f>
        <v>0</v>
      </c>
      <c r="F144" s="67">
        <f t="shared" si="224"/>
        <v>0</v>
      </c>
      <c r="G144" s="67">
        <f t="shared" si="225"/>
        <v>0</v>
      </c>
      <c r="H144" s="67">
        <f t="shared" si="226"/>
        <v>0</v>
      </c>
      <c r="I144" s="67">
        <f t="shared" si="227"/>
        <v>0</v>
      </c>
      <c r="J144" s="67">
        <f>SUM(K144:N144)</f>
        <v>0</v>
      </c>
      <c r="K144" s="67">
        <v>0</v>
      </c>
      <c r="L144" s="67">
        <v>0</v>
      </c>
      <c r="M144" s="67">
        <v>0</v>
      </c>
      <c r="N144" s="67">
        <v>0</v>
      </c>
      <c r="O144" s="67">
        <f>SUM(P144:S144)</f>
        <v>0</v>
      </c>
      <c r="P144" s="67">
        <v>0</v>
      </c>
      <c r="Q144" s="67">
        <v>0</v>
      </c>
      <c r="R144" s="67">
        <v>0</v>
      </c>
      <c r="S144" s="67">
        <v>0</v>
      </c>
      <c r="T144" s="67">
        <f t="shared" ref="T144:T149" si="333">SUM(U144:X144)</f>
        <v>0</v>
      </c>
      <c r="U144" s="67">
        <v>0</v>
      </c>
      <c r="V144" s="67">
        <v>0</v>
      </c>
      <c r="W144" s="67">
        <v>0</v>
      </c>
      <c r="X144" s="67">
        <v>0</v>
      </c>
      <c r="Y144" s="67">
        <f>SUM(Z144:AC144)</f>
        <v>0</v>
      </c>
      <c r="Z144" s="67">
        <v>0</v>
      </c>
      <c r="AA144" s="67">
        <v>0</v>
      </c>
      <c r="AB144" s="67">
        <v>0</v>
      </c>
      <c r="AC144" s="85">
        <f t="shared" si="327"/>
        <v>0</v>
      </c>
      <c r="AD144" s="85">
        <v>0.64773267000000001</v>
      </c>
      <c r="AE144" s="26">
        <f>AJ144+AO144+AT144+AY144</f>
        <v>0</v>
      </c>
      <c r="AF144" s="26">
        <f>AK144+AP144+AU144+AZ144</f>
        <v>0</v>
      </c>
      <c r="AG144" s="26">
        <f>AL144+AQ144+AV144+BA144</f>
        <v>0</v>
      </c>
      <c r="AH144" s="26">
        <f t="shared" ref="AH144:AH151" si="334">AM144+AR144+AW144+BB144</f>
        <v>0</v>
      </c>
      <c r="AI144" s="26">
        <f t="shared" ref="AI144:AI151" si="335">AN144+AS144+AX144+BC144</f>
        <v>0</v>
      </c>
      <c r="AJ144" s="26">
        <f t="shared" ref="AJ144:AJ167" si="336">SUM(AK144:AN144)</f>
        <v>0</v>
      </c>
      <c r="AK144" s="67">
        <v>0</v>
      </c>
      <c r="AL144" s="67">
        <v>0</v>
      </c>
      <c r="AM144" s="67">
        <v>0</v>
      </c>
      <c r="AN144" s="67">
        <v>0</v>
      </c>
      <c r="AO144" s="26">
        <f>SUM(AP144:AS144)</f>
        <v>0</v>
      </c>
      <c r="AP144" s="26">
        <v>0</v>
      </c>
      <c r="AQ144" s="26">
        <v>0</v>
      </c>
      <c r="AR144" s="26">
        <v>0</v>
      </c>
      <c r="AS144" s="26">
        <v>0</v>
      </c>
      <c r="AT144" s="26">
        <f>SUM(AU144:AX144)</f>
        <v>0</v>
      </c>
      <c r="AU144" s="26">
        <v>0</v>
      </c>
      <c r="AV144" s="26">
        <v>0</v>
      </c>
      <c r="AW144" s="26">
        <v>0</v>
      </c>
      <c r="AX144" s="26">
        <v>0</v>
      </c>
      <c r="AY144" s="26">
        <f t="shared" ref="AY144" si="337">SUM(AZ144:BC144)</f>
        <v>0</v>
      </c>
      <c r="AZ144" s="26">
        <v>0</v>
      </c>
      <c r="BA144" s="26">
        <v>0</v>
      </c>
      <c r="BB144" s="67">
        <v>0</v>
      </c>
      <c r="BC144" s="26">
        <v>0</v>
      </c>
      <c r="BD144" s="27"/>
      <c r="BE144" s="27"/>
      <c r="BF144" s="27"/>
      <c r="BG144" s="27"/>
      <c r="BH144" s="27"/>
    </row>
    <row r="145" spans="1:60" s="66" customFormat="1" ht="42.75" customHeight="1">
      <c r="A145" s="95" t="s">
        <v>304</v>
      </c>
      <c r="B145" s="91" t="s">
        <v>316</v>
      </c>
      <c r="C145" s="87" t="s">
        <v>317</v>
      </c>
      <c r="D145" s="67">
        <v>0.12703976</v>
      </c>
      <c r="E145" s="67">
        <f>SUM(F145:I145)</f>
        <v>0</v>
      </c>
      <c r="F145" s="67">
        <f t="shared" si="224"/>
        <v>0</v>
      </c>
      <c r="G145" s="67">
        <f t="shared" si="225"/>
        <v>0</v>
      </c>
      <c r="H145" s="67">
        <f>M145+R145+W145+AB145</f>
        <v>0</v>
      </c>
      <c r="I145" s="67">
        <f t="shared" si="227"/>
        <v>0</v>
      </c>
      <c r="J145" s="67">
        <f t="shared" ref="J145:J147" si="338">SUM(K145:N145)</f>
        <v>0</v>
      </c>
      <c r="K145" s="67">
        <v>0</v>
      </c>
      <c r="L145" s="67">
        <v>0</v>
      </c>
      <c r="M145" s="67">
        <v>0</v>
      </c>
      <c r="N145" s="67">
        <v>0</v>
      </c>
      <c r="O145" s="67">
        <f>SUM(P145:S145)</f>
        <v>0</v>
      </c>
      <c r="P145" s="67">
        <v>0</v>
      </c>
      <c r="Q145" s="67">
        <v>0</v>
      </c>
      <c r="R145" s="67">
        <v>0</v>
      </c>
      <c r="S145" s="67">
        <v>0</v>
      </c>
      <c r="T145" s="67">
        <f t="shared" si="333"/>
        <v>0</v>
      </c>
      <c r="U145" s="67">
        <v>0</v>
      </c>
      <c r="V145" s="67">
        <v>0</v>
      </c>
      <c r="W145" s="67">
        <v>0</v>
      </c>
      <c r="X145" s="67">
        <v>0</v>
      </c>
      <c r="Y145" s="67">
        <f>SUM(Z145:AC145)</f>
        <v>0</v>
      </c>
      <c r="Z145" s="67">
        <v>0</v>
      </c>
      <c r="AA145" s="67">
        <v>0</v>
      </c>
      <c r="AB145" s="67">
        <v>0</v>
      </c>
      <c r="AC145" s="85">
        <f t="shared" si="327"/>
        <v>0</v>
      </c>
      <c r="AD145" s="85">
        <v>0.10586647</v>
      </c>
      <c r="AE145" s="26">
        <f>AJ145+AO145+AT145+AY145</f>
        <v>0</v>
      </c>
      <c r="AF145" s="26">
        <f t="shared" ref="AF145:AF151" si="339">AK145+AP145+AU145+AZ145</f>
        <v>0</v>
      </c>
      <c r="AG145" s="26">
        <f t="shared" ref="AG145:AG151" si="340">AL145+AQ145+AV145+BA145</f>
        <v>0</v>
      </c>
      <c r="AH145" s="26">
        <f t="shared" si="334"/>
        <v>0</v>
      </c>
      <c r="AI145" s="26">
        <f t="shared" si="335"/>
        <v>0</v>
      </c>
      <c r="AJ145" s="26">
        <f t="shared" si="336"/>
        <v>0</v>
      </c>
      <c r="AK145" s="67">
        <v>0</v>
      </c>
      <c r="AL145" s="67">
        <v>0</v>
      </c>
      <c r="AM145" s="67">
        <v>0</v>
      </c>
      <c r="AN145" s="67">
        <v>0</v>
      </c>
      <c r="AO145" s="26">
        <f>SUM(AP145:AS145)</f>
        <v>0</v>
      </c>
      <c r="AP145" s="26">
        <v>0</v>
      </c>
      <c r="AQ145" s="26">
        <v>0</v>
      </c>
      <c r="AR145" s="26">
        <v>0</v>
      </c>
      <c r="AS145" s="26">
        <v>0</v>
      </c>
      <c r="AT145" s="26">
        <f>SUM(AU145:AX145)</f>
        <v>0</v>
      </c>
      <c r="AU145" s="26">
        <v>0</v>
      </c>
      <c r="AV145" s="26">
        <v>0</v>
      </c>
      <c r="AW145" s="26">
        <v>0</v>
      </c>
      <c r="AX145" s="26">
        <v>0</v>
      </c>
      <c r="AY145" s="26">
        <f>SUM(AZ145:BC145)</f>
        <v>0</v>
      </c>
      <c r="AZ145" s="26">
        <v>0</v>
      </c>
      <c r="BA145" s="26">
        <v>0</v>
      </c>
      <c r="BB145" s="67">
        <v>0</v>
      </c>
      <c r="BC145" s="26">
        <v>0</v>
      </c>
      <c r="BD145" s="27"/>
      <c r="BE145" s="27"/>
      <c r="BF145" s="27"/>
      <c r="BG145" s="27"/>
      <c r="BH145" s="27"/>
    </row>
    <row r="146" spans="1:60" s="66" customFormat="1" ht="57.75" customHeight="1">
      <c r="A146" s="95" t="s">
        <v>304</v>
      </c>
      <c r="B146" s="80" t="s">
        <v>356</v>
      </c>
      <c r="C146" s="87" t="s">
        <v>357</v>
      </c>
      <c r="D146" s="67">
        <v>0.13532071000000001</v>
      </c>
      <c r="E146" s="67">
        <f t="shared" ref="E146" si="341">SUM(F146:I146)</f>
        <v>0</v>
      </c>
      <c r="F146" s="67">
        <f t="shared" si="224"/>
        <v>0</v>
      </c>
      <c r="G146" s="67">
        <f t="shared" si="225"/>
        <v>0</v>
      </c>
      <c r="H146" s="67">
        <f>M146+R146+W146+AB146</f>
        <v>0</v>
      </c>
      <c r="I146" s="67">
        <f t="shared" si="227"/>
        <v>0</v>
      </c>
      <c r="J146" s="67">
        <f t="shared" si="338"/>
        <v>0</v>
      </c>
      <c r="K146" s="67">
        <v>0</v>
      </c>
      <c r="L146" s="67">
        <v>0</v>
      </c>
      <c r="M146" s="67">
        <v>0</v>
      </c>
      <c r="N146" s="67">
        <v>0</v>
      </c>
      <c r="O146" s="67">
        <f t="shared" ref="O146:O151" si="342">SUM(P146:S146)</f>
        <v>0</v>
      </c>
      <c r="P146" s="67">
        <v>0</v>
      </c>
      <c r="Q146" s="67">
        <v>0</v>
      </c>
      <c r="R146" s="67">
        <v>0</v>
      </c>
      <c r="S146" s="67">
        <v>0</v>
      </c>
      <c r="T146" s="67">
        <f t="shared" si="333"/>
        <v>0</v>
      </c>
      <c r="U146" s="67">
        <v>0</v>
      </c>
      <c r="V146" s="67">
        <v>0</v>
      </c>
      <c r="W146" s="67">
        <v>0</v>
      </c>
      <c r="X146" s="67">
        <v>0</v>
      </c>
      <c r="Y146" s="67">
        <f>SUM(Z146:AC146)</f>
        <v>0</v>
      </c>
      <c r="Z146" s="67">
        <v>0</v>
      </c>
      <c r="AA146" s="67">
        <v>0</v>
      </c>
      <c r="AB146" s="67">
        <v>0</v>
      </c>
      <c r="AC146" s="85">
        <f t="shared" si="327"/>
        <v>0</v>
      </c>
      <c r="AD146" s="85">
        <v>0.11276725999999999</v>
      </c>
      <c r="AE146" s="26">
        <f t="shared" ref="AE146" si="343">AJ146+AO146+AT146+AY146</f>
        <v>0</v>
      </c>
      <c r="AF146" s="26">
        <f t="shared" si="339"/>
        <v>0</v>
      </c>
      <c r="AG146" s="26">
        <f t="shared" si="340"/>
        <v>0</v>
      </c>
      <c r="AH146" s="26">
        <f t="shared" si="334"/>
        <v>0</v>
      </c>
      <c r="AI146" s="26">
        <f t="shared" si="335"/>
        <v>0</v>
      </c>
      <c r="AJ146" s="26">
        <f t="shared" si="336"/>
        <v>0</v>
      </c>
      <c r="AK146" s="67">
        <v>0</v>
      </c>
      <c r="AL146" s="67">
        <v>0</v>
      </c>
      <c r="AM146" s="67">
        <v>0</v>
      </c>
      <c r="AN146" s="67">
        <v>0</v>
      </c>
      <c r="AO146" s="26">
        <f>SUM(AP146:AS146)</f>
        <v>0</v>
      </c>
      <c r="AP146" s="26">
        <v>0</v>
      </c>
      <c r="AQ146" s="26">
        <v>0</v>
      </c>
      <c r="AR146" s="26">
        <v>0</v>
      </c>
      <c r="AS146" s="26">
        <v>0</v>
      </c>
      <c r="AT146" s="26">
        <f>SUM(AU146:AX146)</f>
        <v>0</v>
      </c>
      <c r="AU146" s="26">
        <v>0</v>
      </c>
      <c r="AV146" s="26">
        <v>0</v>
      </c>
      <c r="AW146" s="26">
        <v>0</v>
      </c>
      <c r="AX146" s="26">
        <v>0</v>
      </c>
      <c r="AY146" s="26">
        <f t="shared" ref="AY146:AY151" si="344">SUM(AZ146:BC146)</f>
        <v>0</v>
      </c>
      <c r="AZ146" s="26">
        <v>0</v>
      </c>
      <c r="BA146" s="26">
        <v>0</v>
      </c>
      <c r="BB146" s="67">
        <v>0</v>
      </c>
      <c r="BC146" s="26">
        <v>0</v>
      </c>
      <c r="BD146" s="27"/>
      <c r="BE146" s="27"/>
      <c r="BF146" s="27"/>
      <c r="BG146" s="27"/>
      <c r="BH146" s="27"/>
    </row>
    <row r="147" spans="1:60" s="66" customFormat="1" ht="70.5" customHeight="1">
      <c r="A147" s="95" t="s">
        <v>304</v>
      </c>
      <c r="B147" s="91" t="s">
        <v>358</v>
      </c>
      <c r="C147" s="87" t="s">
        <v>359</v>
      </c>
      <c r="D147" s="67">
        <v>0.21884143</v>
      </c>
      <c r="E147" s="67">
        <f>SUM(F147:I147)</f>
        <v>0</v>
      </c>
      <c r="F147" s="67">
        <f t="shared" si="224"/>
        <v>0</v>
      </c>
      <c r="G147" s="67">
        <f t="shared" si="225"/>
        <v>0</v>
      </c>
      <c r="H147" s="67">
        <f t="shared" si="226"/>
        <v>0</v>
      </c>
      <c r="I147" s="67">
        <f t="shared" si="227"/>
        <v>0</v>
      </c>
      <c r="J147" s="67">
        <f t="shared" si="338"/>
        <v>0</v>
      </c>
      <c r="K147" s="67">
        <v>0</v>
      </c>
      <c r="L147" s="67">
        <v>0</v>
      </c>
      <c r="M147" s="67">
        <v>0</v>
      </c>
      <c r="N147" s="67">
        <v>0</v>
      </c>
      <c r="O147" s="67">
        <f t="shared" si="342"/>
        <v>0</v>
      </c>
      <c r="P147" s="67">
        <v>0</v>
      </c>
      <c r="Q147" s="67">
        <v>0</v>
      </c>
      <c r="R147" s="67">
        <v>0</v>
      </c>
      <c r="S147" s="67">
        <v>0</v>
      </c>
      <c r="T147" s="67">
        <f t="shared" si="333"/>
        <v>0</v>
      </c>
      <c r="U147" s="67">
        <v>0</v>
      </c>
      <c r="V147" s="67">
        <v>0</v>
      </c>
      <c r="W147" s="67">
        <v>0</v>
      </c>
      <c r="X147" s="67">
        <v>0</v>
      </c>
      <c r="Y147" s="67">
        <v>0</v>
      </c>
      <c r="Z147" s="67">
        <v>0</v>
      </c>
      <c r="AA147" s="67">
        <v>0</v>
      </c>
      <c r="AB147" s="67">
        <v>0</v>
      </c>
      <c r="AC147" s="85">
        <f t="shared" si="327"/>
        <v>0</v>
      </c>
      <c r="AD147" s="85">
        <v>0.18236785699999999</v>
      </c>
      <c r="AE147" s="26">
        <f>AJ147+AO147+AT147+AY147</f>
        <v>0</v>
      </c>
      <c r="AF147" s="26">
        <f t="shared" si="339"/>
        <v>0</v>
      </c>
      <c r="AG147" s="26">
        <f t="shared" si="340"/>
        <v>0</v>
      </c>
      <c r="AH147" s="26">
        <f t="shared" si="334"/>
        <v>0</v>
      </c>
      <c r="AI147" s="26">
        <f t="shared" si="335"/>
        <v>0</v>
      </c>
      <c r="AJ147" s="26">
        <f t="shared" si="336"/>
        <v>0</v>
      </c>
      <c r="AK147" s="67">
        <v>0</v>
      </c>
      <c r="AL147" s="67">
        <v>0</v>
      </c>
      <c r="AM147" s="67">
        <v>0</v>
      </c>
      <c r="AN147" s="67">
        <v>0</v>
      </c>
      <c r="AO147" s="26">
        <f>SUM(AP147:AS147)</f>
        <v>0</v>
      </c>
      <c r="AP147" s="26">
        <v>0</v>
      </c>
      <c r="AQ147" s="26">
        <v>0</v>
      </c>
      <c r="AR147" s="26">
        <v>0</v>
      </c>
      <c r="AS147" s="26">
        <v>0</v>
      </c>
      <c r="AT147" s="26">
        <f t="shared" ref="AT147:AT151" si="345">SUM(AU147:AX147)</f>
        <v>0</v>
      </c>
      <c r="AU147" s="26">
        <v>0</v>
      </c>
      <c r="AV147" s="26">
        <v>0</v>
      </c>
      <c r="AW147" s="26">
        <v>0</v>
      </c>
      <c r="AX147" s="26">
        <v>0</v>
      </c>
      <c r="AY147" s="26">
        <f>SUM(AZ147:BC147)</f>
        <v>0</v>
      </c>
      <c r="AZ147" s="26">
        <v>0</v>
      </c>
      <c r="BA147" s="26">
        <v>0</v>
      </c>
      <c r="BB147" s="67">
        <v>0</v>
      </c>
      <c r="BC147" s="26">
        <v>0</v>
      </c>
      <c r="BD147" s="27"/>
      <c r="BE147" s="27"/>
      <c r="BF147" s="27"/>
      <c r="BG147" s="27"/>
      <c r="BH147" s="27"/>
    </row>
    <row r="148" spans="1:60" s="66" customFormat="1" ht="52.5" customHeight="1">
      <c r="A148" s="95" t="s">
        <v>304</v>
      </c>
      <c r="B148" s="91" t="s">
        <v>360</v>
      </c>
      <c r="C148" s="87" t="s">
        <v>361</v>
      </c>
      <c r="D148" s="67">
        <v>0.22805618999999999</v>
      </c>
      <c r="E148" s="67">
        <f>SUM(F148:I148)</f>
        <v>0</v>
      </c>
      <c r="F148" s="67">
        <f t="shared" si="224"/>
        <v>0</v>
      </c>
      <c r="G148" s="67">
        <f t="shared" si="225"/>
        <v>0</v>
      </c>
      <c r="H148" s="67">
        <f t="shared" si="226"/>
        <v>0</v>
      </c>
      <c r="I148" s="67">
        <f t="shared" si="227"/>
        <v>0</v>
      </c>
      <c r="J148" s="67">
        <f>SUM(K148:N148)</f>
        <v>0</v>
      </c>
      <c r="K148" s="67">
        <v>0</v>
      </c>
      <c r="L148" s="67">
        <v>0</v>
      </c>
      <c r="M148" s="67">
        <v>0</v>
      </c>
      <c r="N148" s="67">
        <v>0</v>
      </c>
      <c r="O148" s="67">
        <f>SUM(P148:S148)</f>
        <v>0</v>
      </c>
      <c r="P148" s="67">
        <v>0</v>
      </c>
      <c r="Q148" s="67">
        <v>0</v>
      </c>
      <c r="R148" s="67">
        <v>0</v>
      </c>
      <c r="S148" s="67">
        <v>0</v>
      </c>
      <c r="T148" s="67">
        <f t="shared" si="333"/>
        <v>0</v>
      </c>
      <c r="U148" s="67">
        <v>0</v>
      </c>
      <c r="V148" s="67">
        <v>0</v>
      </c>
      <c r="W148" s="67">
        <v>0</v>
      </c>
      <c r="X148" s="67">
        <v>0</v>
      </c>
      <c r="Y148" s="67">
        <f>SUM(Z148:AC148)</f>
        <v>0</v>
      </c>
      <c r="Z148" s="67">
        <v>0</v>
      </c>
      <c r="AA148" s="67">
        <v>0</v>
      </c>
      <c r="AB148" s="67">
        <v>0</v>
      </c>
      <c r="AC148" s="85">
        <f t="shared" si="327"/>
        <v>0</v>
      </c>
      <c r="AD148" s="85">
        <v>0.19004682000000001</v>
      </c>
      <c r="AE148" s="26">
        <f>AJ148+AO148+AT148+AY148</f>
        <v>0</v>
      </c>
      <c r="AF148" s="26">
        <f t="shared" si="339"/>
        <v>0</v>
      </c>
      <c r="AG148" s="26">
        <f t="shared" si="340"/>
        <v>0</v>
      </c>
      <c r="AH148" s="26">
        <f t="shared" si="334"/>
        <v>0</v>
      </c>
      <c r="AI148" s="26">
        <f t="shared" si="335"/>
        <v>0</v>
      </c>
      <c r="AJ148" s="26">
        <f t="shared" si="336"/>
        <v>0</v>
      </c>
      <c r="AK148" s="67">
        <v>0</v>
      </c>
      <c r="AL148" s="67">
        <v>0</v>
      </c>
      <c r="AM148" s="67">
        <v>0</v>
      </c>
      <c r="AN148" s="67">
        <v>0</v>
      </c>
      <c r="AO148" s="26">
        <f t="shared" ref="AO148:AO149" si="346">SUM(AP148:AS148)</f>
        <v>0</v>
      </c>
      <c r="AP148" s="26">
        <v>0</v>
      </c>
      <c r="AQ148" s="26">
        <v>0</v>
      </c>
      <c r="AR148" s="26">
        <v>0</v>
      </c>
      <c r="AS148" s="26">
        <v>0</v>
      </c>
      <c r="AT148" s="26">
        <f t="shared" si="345"/>
        <v>0</v>
      </c>
      <c r="AU148" s="26">
        <v>0</v>
      </c>
      <c r="AV148" s="26">
        <v>0</v>
      </c>
      <c r="AW148" s="26">
        <v>0</v>
      </c>
      <c r="AX148" s="26">
        <v>0</v>
      </c>
      <c r="AY148" s="26">
        <f t="shared" si="344"/>
        <v>0</v>
      </c>
      <c r="AZ148" s="26">
        <v>0</v>
      </c>
      <c r="BA148" s="26">
        <v>0</v>
      </c>
      <c r="BB148" s="67">
        <v>0</v>
      </c>
      <c r="BC148" s="26">
        <v>0</v>
      </c>
      <c r="BD148" s="27"/>
      <c r="BE148" s="27"/>
      <c r="BF148" s="27"/>
      <c r="BG148" s="27"/>
      <c r="BH148" s="27"/>
    </row>
    <row r="149" spans="1:60" s="66" customFormat="1" ht="61.5" customHeight="1">
      <c r="A149" s="95" t="s">
        <v>304</v>
      </c>
      <c r="B149" s="91" t="s">
        <v>362</v>
      </c>
      <c r="C149" s="87" t="s">
        <v>363</v>
      </c>
      <c r="D149" s="67">
        <v>10.37907848</v>
      </c>
      <c r="E149" s="67">
        <f>SUM(F149:I149)</f>
        <v>0</v>
      </c>
      <c r="F149" s="67">
        <f t="shared" si="224"/>
        <v>0</v>
      </c>
      <c r="G149" s="67">
        <f t="shared" si="225"/>
        <v>0</v>
      </c>
      <c r="H149" s="67">
        <f t="shared" si="226"/>
        <v>0</v>
      </c>
      <c r="I149" s="67">
        <f t="shared" si="227"/>
        <v>0</v>
      </c>
      <c r="J149" s="67">
        <f>SUM(K149:N149)</f>
        <v>0</v>
      </c>
      <c r="K149" s="67">
        <v>0</v>
      </c>
      <c r="L149" s="67">
        <v>0</v>
      </c>
      <c r="M149" s="67">
        <v>0</v>
      </c>
      <c r="N149" s="67">
        <v>0</v>
      </c>
      <c r="O149" s="67">
        <f>SUM(P149:S149)</f>
        <v>0</v>
      </c>
      <c r="P149" s="67">
        <v>0</v>
      </c>
      <c r="Q149" s="67">
        <v>0</v>
      </c>
      <c r="R149" s="67">
        <v>0</v>
      </c>
      <c r="S149" s="67">
        <v>0</v>
      </c>
      <c r="T149" s="67">
        <f t="shared" si="333"/>
        <v>0</v>
      </c>
      <c r="U149" s="67">
        <v>0</v>
      </c>
      <c r="V149" s="67">
        <v>0</v>
      </c>
      <c r="W149" s="67">
        <v>0</v>
      </c>
      <c r="X149" s="67">
        <v>0</v>
      </c>
      <c r="Y149" s="67">
        <f>SUM(Z149:AC149)</f>
        <v>0</v>
      </c>
      <c r="Z149" s="67">
        <v>0</v>
      </c>
      <c r="AA149" s="67">
        <v>0</v>
      </c>
      <c r="AB149" s="67">
        <v>0</v>
      </c>
      <c r="AC149" s="85">
        <f t="shared" si="327"/>
        <v>0</v>
      </c>
      <c r="AD149" s="85">
        <v>8.64923207</v>
      </c>
      <c r="AE149" s="26">
        <f>AJ149+AO149+AT149+AY149</f>
        <v>0</v>
      </c>
      <c r="AF149" s="26">
        <f t="shared" si="339"/>
        <v>0</v>
      </c>
      <c r="AG149" s="26">
        <f t="shared" si="340"/>
        <v>0</v>
      </c>
      <c r="AH149" s="26">
        <f t="shared" si="334"/>
        <v>0</v>
      </c>
      <c r="AI149" s="26">
        <f t="shared" si="335"/>
        <v>0</v>
      </c>
      <c r="AJ149" s="26">
        <f t="shared" si="336"/>
        <v>0</v>
      </c>
      <c r="AK149" s="67">
        <v>0</v>
      </c>
      <c r="AL149" s="67">
        <v>0</v>
      </c>
      <c r="AM149" s="67">
        <v>0</v>
      </c>
      <c r="AN149" s="67">
        <v>0</v>
      </c>
      <c r="AO149" s="26">
        <f t="shared" si="346"/>
        <v>0</v>
      </c>
      <c r="AP149" s="26">
        <v>0</v>
      </c>
      <c r="AQ149" s="26">
        <v>0</v>
      </c>
      <c r="AR149" s="26">
        <v>0</v>
      </c>
      <c r="AS149" s="26">
        <v>0</v>
      </c>
      <c r="AT149" s="26">
        <f>SUM(AU149:AX149)</f>
        <v>0</v>
      </c>
      <c r="AU149" s="26">
        <v>0</v>
      </c>
      <c r="AV149" s="26">
        <v>0</v>
      </c>
      <c r="AW149" s="26">
        <v>0</v>
      </c>
      <c r="AX149" s="26">
        <v>0</v>
      </c>
      <c r="AY149" s="26">
        <f t="shared" si="344"/>
        <v>0</v>
      </c>
      <c r="AZ149" s="26">
        <v>0</v>
      </c>
      <c r="BA149" s="26">
        <v>0</v>
      </c>
      <c r="BB149" s="67">
        <v>0</v>
      </c>
      <c r="BC149" s="26">
        <v>0</v>
      </c>
      <c r="BD149" s="27"/>
      <c r="BE149" s="27"/>
      <c r="BF149" s="27"/>
      <c r="BG149" s="27"/>
      <c r="BH149" s="27"/>
    </row>
    <row r="150" spans="1:60" s="66" customFormat="1" ht="61.5" customHeight="1">
      <c r="A150" s="95" t="s">
        <v>304</v>
      </c>
      <c r="B150" s="110" t="s">
        <v>364</v>
      </c>
      <c r="C150" s="70" t="s">
        <v>365</v>
      </c>
      <c r="D150" s="67" t="s">
        <v>326</v>
      </c>
      <c r="E150" s="67">
        <f>SUM(F150:I150)</f>
        <v>2.221425</v>
      </c>
      <c r="F150" s="67">
        <f t="shared" si="224"/>
        <v>0</v>
      </c>
      <c r="G150" s="67">
        <f t="shared" si="225"/>
        <v>0</v>
      </c>
      <c r="H150" s="67">
        <f t="shared" si="226"/>
        <v>2.221425</v>
      </c>
      <c r="I150" s="67">
        <f t="shared" si="227"/>
        <v>0</v>
      </c>
      <c r="J150" s="67">
        <f>SUM(K150:N150)</f>
        <v>2.221425</v>
      </c>
      <c r="K150" s="67">
        <v>0</v>
      </c>
      <c r="L150" s="67">
        <v>0</v>
      </c>
      <c r="M150" s="67">
        <v>2.221425</v>
      </c>
      <c r="N150" s="67">
        <v>0</v>
      </c>
      <c r="O150" s="67">
        <f>SUM(P150:S150)</f>
        <v>0</v>
      </c>
      <c r="P150" s="67">
        <v>0</v>
      </c>
      <c r="Q150" s="67">
        <v>0</v>
      </c>
      <c r="R150" s="67">
        <v>0</v>
      </c>
      <c r="S150" s="67">
        <v>0</v>
      </c>
      <c r="T150" s="67">
        <f t="shared" ref="T150" si="347">SUM(U150:X150)</f>
        <v>0</v>
      </c>
      <c r="U150" s="67">
        <v>0</v>
      </c>
      <c r="V150" s="67">
        <v>0</v>
      </c>
      <c r="W150" s="67">
        <v>0</v>
      </c>
      <c r="X150" s="67">
        <v>0</v>
      </c>
      <c r="Y150" s="67">
        <f>SUM(Z150:AC150)</f>
        <v>0</v>
      </c>
      <c r="Z150" s="67">
        <v>0</v>
      </c>
      <c r="AA150" s="67">
        <v>0</v>
      </c>
      <c r="AB150" s="67">
        <v>0</v>
      </c>
      <c r="AC150" s="85">
        <f>AC151+AC152+AC153</f>
        <v>0</v>
      </c>
      <c r="AD150" s="85" t="s">
        <v>326</v>
      </c>
      <c r="AE150" s="26">
        <f>AJ150+AO150+AT150+AY150</f>
        <v>0</v>
      </c>
      <c r="AF150" s="26">
        <f t="shared" si="339"/>
        <v>0</v>
      </c>
      <c r="AG150" s="26">
        <f t="shared" si="340"/>
        <v>0</v>
      </c>
      <c r="AH150" s="26">
        <f>AM150+AR150+AW150+BB150</f>
        <v>0</v>
      </c>
      <c r="AI150" s="26">
        <f t="shared" si="335"/>
        <v>0</v>
      </c>
      <c r="AJ150" s="26">
        <f t="shared" si="336"/>
        <v>0</v>
      </c>
      <c r="AK150" s="67">
        <v>0</v>
      </c>
      <c r="AL150" s="67">
        <v>0</v>
      </c>
      <c r="AM150" s="67">
        <v>0</v>
      </c>
      <c r="AN150" s="67">
        <v>0</v>
      </c>
      <c r="AO150" s="26">
        <f t="shared" ref="AO150:AO151" si="348">SUM(AP150:AS150)</f>
        <v>0</v>
      </c>
      <c r="AP150" s="26">
        <v>0</v>
      </c>
      <c r="AQ150" s="26">
        <v>0</v>
      </c>
      <c r="AR150" s="26">
        <v>0</v>
      </c>
      <c r="AS150" s="26">
        <v>0</v>
      </c>
      <c r="AT150" s="26">
        <f t="shared" si="345"/>
        <v>0</v>
      </c>
      <c r="AU150" s="26">
        <v>0</v>
      </c>
      <c r="AV150" s="26">
        <v>0</v>
      </c>
      <c r="AW150" s="26">
        <v>0</v>
      </c>
      <c r="AX150" s="26">
        <v>0</v>
      </c>
      <c r="AY150" s="26">
        <f t="shared" si="344"/>
        <v>0</v>
      </c>
      <c r="AZ150" s="26">
        <v>0</v>
      </c>
      <c r="BA150" s="26">
        <v>0</v>
      </c>
      <c r="BB150" s="67">
        <v>0</v>
      </c>
      <c r="BC150" s="26">
        <v>0</v>
      </c>
      <c r="BD150" s="27"/>
      <c r="BE150" s="27"/>
      <c r="BF150" s="27"/>
      <c r="BG150" s="27"/>
      <c r="BH150" s="27"/>
    </row>
    <row r="151" spans="1:60" s="66" customFormat="1" ht="61.5" customHeight="1">
      <c r="A151" s="95" t="s">
        <v>304</v>
      </c>
      <c r="B151" s="110" t="s">
        <v>366</v>
      </c>
      <c r="C151" s="70" t="s">
        <v>367</v>
      </c>
      <c r="D151" s="67" t="s">
        <v>326</v>
      </c>
      <c r="E151" s="67">
        <f>SUM(F151:I151)</f>
        <v>0.64500000000000002</v>
      </c>
      <c r="F151" s="67">
        <f t="shared" si="224"/>
        <v>0</v>
      </c>
      <c r="G151" s="67">
        <f t="shared" si="225"/>
        <v>0</v>
      </c>
      <c r="H151" s="67">
        <f t="shared" si="226"/>
        <v>0.64500000000000002</v>
      </c>
      <c r="I151" s="67">
        <f t="shared" si="227"/>
        <v>0</v>
      </c>
      <c r="J151" s="67">
        <f>SUM(K151:N151)</f>
        <v>0.64500000000000002</v>
      </c>
      <c r="K151" s="67">
        <v>0</v>
      </c>
      <c r="L151" s="67">
        <v>0</v>
      </c>
      <c r="M151" s="67">
        <v>0.64500000000000002</v>
      </c>
      <c r="N151" s="67">
        <v>0</v>
      </c>
      <c r="O151" s="67">
        <f t="shared" si="342"/>
        <v>0</v>
      </c>
      <c r="P151" s="67">
        <v>0</v>
      </c>
      <c r="Q151" s="67">
        <v>0</v>
      </c>
      <c r="R151" s="67">
        <v>0</v>
      </c>
      <c r="S151" s="67">
        <v>0</v>
      </c>
      <c r="T151" s="67">
        <f>SUM(U151:X151)</f>
        <v>0</v>
      </c>
      <c r="U151" s="67">
        <v>0</v>
      </c>
      <c r="V151" s="67">
        <v>0</v>
      </c>
      <c r="W151" s="67">
        <v>0</v>
      </c>
      <c r="X151" s="67">
        <v>0</v>
      </c>
      <c r="Y151" s="67">
        <f>SUM(Z151:AC151)</f>
        <v>0</v>
      </c>
      <c r="Z151" s="67">
        <v>0</v>
      </c>
      <c r="AA151" s="67">
        <v>0</v>
      </c>
      <c r="AB151" s="67">
        <v>0</v>
      </c>
      <c r="AC151" s="85">
        <f t="shared" si="327"/>
        <v>0</v>
      </c>
      <c r="AD151" s="85" t="s">
        <v>326</v>
      </c>
      <c r="AE151" s="26">
        <f>AJ151+AO151+AT151+AY151</f>
        <v>0</v>
      </c>
      <c r="AF151" s="26">
        <f t="shared" si="339"/>
        <v>0</v>
      </c>
      <c r="AG151" s="26">
        <f t="shared" si="340"/>
        <v>0</v>
      </c>
      <c r="AH151" s="26">
        <f t="shared" si="334"/>
        <v>0</v>
      </c>
      <c r="AI151" s="26">
        <f t="shared" si="335"/>
        <v>0</v>
      </c>
      <c r="AJ151" s="26">
        <f t="shared" si="336"/>
        <v>0</v>
      </c>
      <c r="AK151" s="67">
        <v>0</v>
      </c>
      <c r="AL151" s="67">
        <v>0</v>
      </c>
      <c r="AM151" s="67">
        <v>0</v>
      </c>
      <c r="AN151" s="67">
        <v>0</v>
      </c>
      <c r="AO151" s="26">
        <f t="shared" si="348"/>
        <v>0</v>
      </c>
      <c r="AP151" s="26">
        <v>0</v>
      </c>
      <c r="AQ151" s="26">
        <v>0</v>
      </c>
      <c r="AR151" s="26">
        <v>0</v>
      </c>
      <c r="AS151" s="26">
        <v>0</v>
      </c>
      <c r="AT151" s="26">
        <f t="shared" si="345"/>
        <v>0</v>
      </c>
      <c r="AU151" s="26">
        <v>0</v>
      </c>
      <c r="AV151" s="26">
        <v>0</v>
      </c>
      <c r="AW151" s="26">
        <v>0</v>
      </c>
      <c r="AX151" s="26">
        <v>0</v>
      </c>
      <c r="AY151" s="26">
        <f t="shared" si="344"/>
        <v>0</v>
      </c>
      <c r="AZ151" s="26">
        <v>0</v>
      </c>
      <c r="BA151" s="26">
        <v>0</v>
      </c>
      <c r="BB151" s="67">
        <v>0</v>
      </c>
      <c r="BC151" s="26">
        <v>0</v>
      </c>
      <c r="BD151" s="27"/>
      <c r="BE151" s="27"/>
      <c r="BF151" s="27"/>
      <c r="BG151" s="27"/>
      <c r="BH151" s="27"/>
    </row>
    <row r="152" spans="1:60" s="66" customFormat="1" ht="61.5" customHeight="1">
      <c r="A152" s="95" t="s">
        <v>304</v>
      </c>
      <c r="B152" s="110" t="s">
        <v>368</v>
      </c>
      <c r="C152" s="70" t="s">
        <v>369</v>
      </c>
      <c r="D152" s="67">
        <v>5.5941722499999997</v>
      </c>
      <c r="E152" s="67">
        <f t="shared" ref="E152:E167" si="349">SUM(F152:I152)</f>
        <v>0</v>
      </c>
      <c r="F152" s="67">
        <f t="shared" ref="F152:F167" si="350">K152+P152+U152+Z152</f>
        <v>0</v>
      </c>
      <c r="G152" s="67">
        <f t="shared" ref="G152:G167" si="351">L152+Q152+V152+AA152</f>
        <v>0</v>
      </c>
      <c r="H152" s="67">
        <f t="shared" ref="H152:H167" si="352">M152+R152+W152+AB152</f>
        <v>0</v>
      </c>
      <c r="I152" s="67">
        <f t="shared" ref="I152:I167" si="353">N152+S152+X152+AC152</f>
        <v>0</v>
      </c>
      <c r="J152" s="67">
        <f t="shared" ref="J152:J167" si="354">SUM(K152:N152)</f>
        <v>0</v>
      </c>
      <c r="K152" s="67">
        <v>0</v>
      </c>
      <c r="L152" s="67">
        <v>0</v>
      </c>
      <c r="M152" s="67">
        <v>0</v>
      </c>
      <c r="N152" s="67">
        <v>0</v>
      </c>
      <c r="O152" s="67">
        <f t="shared" ref="O152:O165" si="355">SUM(P152:S152)</f>
        <v>0</v>
      </c>
      <c r="P152" s="67">
        <v>0</v>
      </c>
      <c r="Q152" s="67">
        <v>0</v>
      </c>
      <c r="R152" s="67">
        <v>0</v>
      </c>
      <c r="S152" s="67">
        <v>0</v>
      </c>
      <c r="T152" s="67">
        <f t="shared" ref="T152:T164" si="356">SUM(U152:X152)</f>
        <v>0</v>
      </c>
      <c r="U152" s="67">
        <v>0</v>
      </c>
      <c r="V152" s="67">
        <v>0</v>
      </c>
      <c r="W152" s="67">
        <v>0</v>
      </c>
      <c r="X152" s="67">
        <v>0</v>
      </c>
      <c r="Y152" s="67">
        <f t="shared" ref="Y152:Y164" si="357">SUM(Z152:AC152)</f>
        <v>0</v>
      </c>
      <c r="Z152" s="67">
        <v>0</v>
      </c>
      <c r="AA152" s="67">
        <v>0</v>
      </c>
      <c r="AB152" s="67">
        <v>0</v>
      </c>
      <c r="AC152" s="85">
        <f t="shared" ref="AC152:AC165" si="358">AC153+AC154+AC155</f>
        <v>0</v>
      </c>
      <c r="AD152" s="85">
        <v>4.6618102099999996</v>
      </c>
      <c r="AE152" s="26">
        <f t="shared" ref="AE152:AE164" si="359">AJ152+AO152+AT152+AY152</f>
        <v>0</v>
      </c>
      <c r="AF152" s="26">
        <f t="shared" ref="AF152:AF165" si="360">AK152+AP152+AU152+AZ152</f>
        <v>0</v>
      </c>
      <c r="AG152" s="26">
        <f t="shared" ref="AG152:AG165" si="361">AL152+AQ152+AV152+BA152</f>
        <v>0</v>
      </c>
      <c r="AH152" s="26">
        <f t="shared" ref="AH152:AH165" si="362">AM152+AR152+AW152+BB152</f>
        <v>0</v>
      </c>
      <c r="AI152" s="26">
        <f t="shared" ref="AI152:AI165" si="363">AN152+AS152+AX152+BC152</f>
        <v>0</v>
      </c>
      <c r="AJ152" s="26">
        <f t="shared" si="336"/>
        <v>0</v>
      </c>
      <c r="AK152" s="67">
        <v>0</v>
      </c>
      <c r="AL152" s="67">
        <v>0</v>
      </c>
      <c r="AM152" s="67">
        <v>0</v>
      </c>
      <c r="AN152" s="67">
        <v>0</v>
      </c>
      <c r="AO152" s="26">
        <f t="shared" ref="AO152:AO165" si="364">SUM(AP152:AS152)</f>
        <v>0</v>
      </c>
      <c r="AP152" s="26">
        <v>0</v>
      </c>
      <c r="AQ152" s="26">
        <v>0</v>
      </c>
      <c r="AR152" s="26">
        <v>0</v>
      </c>
      <c r="AS152" s="26">
        <v>0</v>
      </c>
      <c r="AT152" s="26">
        <f t="shared" ref="AT152:AT165" si="365">SUM(AU152:AX152)</f>
        <v>0</v>
      </c>
      <c r="AU152" s="26">
        <v>0</v>
      </c>
      <c r="AV152" s="26">
        <v>0</v>
      </c>
      <c r="AW152" s="26">
        <v>0</v>
      </c>
      <c r="AX152" s="26">
        <v>0</v>
      </c>
      <c r="AY152" s="26">
        <f t="shared" ref="AY152:AY165" si="366">SUM(AZ152:BC152)</f>
        <v>0</v>
      </c>
      <c r="AZ152" s="26">
        <v>0</v>
      </c>
      <c r="BA152" s="26">
        <v>0</v>
      </c>
      <c r="BB152" s="67">
        <v>0</v>
      </c>
      <c r="BC152" s="26">
        <v>0</v>
      </c>
      <c r="BD152" s="27"/>
      <c r="BE152" s="27"/>
      <c r="BF152" s="27"/>
      <c r="BG152" s="27"/>
      <c r="BH152" s="27"/>
    </row>
    <row r="153" spans="1:60" s="66" customFormat="1" ht="61.5" customHeight="1">
      <c r="A153" s="95" t="s">
        <v>304</v>
      </c>
      <c r="B153" s="76" t="s">
        <v>370</v>
      </c>
      <c r="C153" s="87" t="s">
        <v>371</v>
      </c>
      <c r="D153" s="67">
        <v>15.497</v>
      </c>
      <c r="E153" s="67">
        <f t="shared" si="349"/>
        <v>0</v>
      </c>
      <c r="F153" s="67">
        <f t="shared" si="350"/>
        <v>0</v>
      </c>
      <c r="G153" s="67">
        <f t="shared" si="351"/>
        <v>0</v>
      </c>
      <c r="H153" s="67">
        <f t="shared" si="352"/>
        <v>0</v>
      </c>
      <c r="I153" s="67">
        <f t="shared" si="353"/>
        <v>0</v>
      </c>
      <c r="J153" s="67">
        <f t="shared" si="354"/>
        <v>0</v>
      </c>
      <c r="K153" s="67">
        <v>0</v>
      </c>
      <c r="L153" s="67">
        <v>0</v>
      </c>
      <c r="M153" s="67">
        <v>0</v>
      </c>
      <c r="N153" s="67">
        <v>0</v>
      </c>
      <c r="O153" s="67">
        <f t="shared" si="355"/>
        <v>0</v>
      </c>
      <c r="P153" s="67">
        <v>0</v>
      </c>
      <c r="Q153" s="67">
        <v>0</v>
      </c>
      <c r="R153" s="67">
        <v>0</v>
      </c>
      <c r="S153" s="67">
        <v>0</v>
      </c>
      <c r="T153" s="67">
        <f t="shared" si="356"/>
        <v>0</v>
      </c>
      <c r="U153" s="67">
        <v>0</v>
      </c>
      <c r="V153" s="67">
        <v>0</v>
      </c>
      <c r="W153" s="67">
        <v>0</v>
      </c>
      <c r="X153" s="67">
        <v>0</v>
      </c>
      <c r="Y153" s="67">
        <f t="shared" si="357"/>
        <v>0</v>
      </c>
      <c r="Z153" s="67">
        <v>0</v>
      </c>
      <c r="AA153" s="67">
        <v>0</v>
      </c>
      <c r="AB153" s="67">
        <v>0</v>
      </c>
      <c r="AC153" s="85">
        <f t="shared" si="358"/>
        <v>0</v>
      </c>
      <c r="AD153" s="85">
        <v>12.91416667</v>
      </c>
      <c r="AE153" s="26">
        <f t="shared" si="359"/>
        <v>0</v>
      </c>
      <c r="AF153" s="26">
        <f t="shared" si="360"/>
        <v>0</v>
      </c>
      <c r="AG153" s="26">
        <f t="shared" si="361"/>
        <v>0</v>
      </c>
      <c r="AH153" s="26">
        <f t="shared" si="362"/>
        <v>0</v>
      </c>
      <c r="AI153" s="26">
        <f t="shared" si="363"/>
        <v>0</v>
      </c>
      <c r="AJ153" s="26">
        <f t="shared" si="336"/>
        <v>0</v>
      </c>
      <c r="AK153" s="67">
        <v>0</v>
      </c>
      <c r="AL153" s="67">
        <v>0</v>
      </c>
      <c r="AM153" s="67">
        <v>0</v>
      </c>
      <c r="AN153" s="67">
        <v>0</v>
      </c>
      <c r="AO153" s="26">
        <f t="shared" si="364"/>
        <v>0</v>
      </c>
      <c r="AP153" s="26">
        <v>0</v>
      </c>
      <c r="AQ153" s="26">
        <v>0</v>
      </c>
      <c r="AR153" s="26">
        <v>0</v>
      </c>
      <c r="AS153" s="26">
        <v>0</v>
      </c>
      <c r="AT153" s="26">
        <f t="shared" si="365"/>
        <v>0</v>
      </c>
      <c r="AU153" s="26">
        <v>0</v>
      </c>
      <c r="AV153" s="26">
        <v>0</v>
      </c>
      <c r="AW153" s="26">
        <v>0</v>
      </c>
      <c r="AX153" s="26">
        <v>0</v>
      </c>
      <c r="AY153" s="26">
        <f t="shared" si="366"/>
        <v>0</v>
      </c>
      <c r="AZ153" s="26">
        <v>0</v>
      </c>
      <c r="BA153" s="26">
        <v>0</v>
      </c>
      <c r="BB153" s="67">
        <v>0</v>
      </c>
      <c r="BC153" s="26">
        <v>0</v>
      </c>
      <c r="BD153" s="27"/>
      <c r="BE153" s="27"/>
      <c r="BF153" s="27"/>
      <c r="BG153" s="27"/>
      <c r="BH153" s="27"/>
    </row>
    <row r="154" spans="1:60" s="66" customFormat="1" ht="61.5" customHeight="1">
      <c r="A154" s="95" t="s">
        <v>304</v>
      </c>
      <c r="B154" s="80" t="s">
        <v>372</v>
      </c>
      <c r="C154" s="70" t="s">
        <v>373</v>
      </c>
      <c r="D154" s="67">
        <v>0.10743320000000001</v>
      </c>
      <c r="E154" s="67">
        <f t="shared" si="349"/>
        <v>0</v>
      </c>
      <c r="F154" s="67">
        <f t="shared" si="350"/>
        <v>0</v>
      </c>
      <c r="G154" s="67">
        <f t="shared" si="351"/>
        <v>0</v>
      </c>
      <c r="H154" s="67">
        <f t="shared" si="352"/>
        <v>0</v>
      </c>
      <c r="I154" s="67">
        <f t="shared" si="353"/>
        <v>0</v>
      </c>
      <c r="J154" s="67">
        <f t="shared" si="354"/>
        <v>0</v>
      </c>
      <c r="K154" s="67">
        <v>0</v>
      </c>
      <c r="L154" s="67">
        <v>0</v>
      </c>
      <c r="M154" s="67">
        <v>0</v>
      </c>
      <c r="N154" s="67">
        <v>0</v>
      </c>
      <c r="O154" s="67">
        <f t="shared" si="355"/>
        <v>0</v>
      </c>
      <c r="P154" s="67">
        <v>0</v>
      </c>
      <c r="Q154" s="67">
        <v>0</v>
      </c>
      <c r="R154" s="67">
        <v>0</v>
      </c>
      <c r="S154" s="67">
        <v>0</v>
      </c>
      <c r="T154" s="67">
        <f t="shared" si="356"/>
        <v>0</v>
      </c>
      <c r="U154" s="67">
        <v>0</v>
      </c>
      <c r="V154" s="67">
        <v>0</v>
      </c>
      <c r="W154" s="67">
        <v>0</v>
      </c>
      <c r="X154" s="67">
        <v>0</v>
      </c>
      <c r="Y154" s="67">
        <f t="shared" si="357"/>
        <v>0</v>
      </c>
      <c r="Z154" s="67">
        <v>0</v>
      </c>
      <c r="AA154" s="67">
        <v>0</v>
      </c>
      <c r="AB154" s="67">
        <v>0</v>
      </c>
      <c r="AC154" s="85">
        <f t="shared" si="358"/>
        <v>0</v>
      </c>
      <c r="AD154" s="85">
        <v>8.952766999999999E-2</v>
      </c>
      <c r="AE154" s="26">
        <f t="shared" si="359"/>
        <v>0</v>
      </c>
      <c r="AF154" s="26">
        <f t="shared" si="360"/>
        <v>0</v>
      </c>
      <c r="AG154" s="26">
        <f t="shared" si="361"/>
        <v>0</v>
      </c>
      <c r="AH154" s="26">
        <f t="shared" si="362"/>
        <v>0</v>
      </c>
      <c r="AI154" s="26">
        <f t="shared" si="363"/>
        <v>0</v>
      </c>
      <c r="AJ154" s="26">
        <f t="shared" si="336"/>
        <v>0</v>
      </c>
      <c r="AK154" s="67">
        <v>0</v>
      </c>
      <c r="AL154" s="67">
        <v>0</v>
      </c>
      <c r="AM154" s="67">
        <v>0</v>
      </c>
      <c r="AN154" s="67">
        <v>0</v>
      </c>
      <c r="AO154" s="26">
        <f t="shared" si="364"/>
        <v>0</v>
      </c>
      <c r="AP154" s="26">
        <v>0</v>
      </c>
      <c r="AQ154" s="26">
        <v>0</v>
      </c>
      <c r="AR154" s="26">
        <v>0</v>
      </c>
      <c r="AS154" s="26">
        <v>0</v>
      </c>
      <c r="AT154" s="26">
        <f t="shared" si="365"/>
        <v>0</v>
      </c>
      <c r="AU154" s="26">
        <v>0</v>
      </c>
      <c r="AV154" s="26">
        <v>0</v>
      </c>
      <c r="AW154" s="26">
        <v>0</v>
      </c>
      <c r="AX154" s="26">
        <v>0</v>
      </c>
      <c r="AY154" s="26">
        <f t="shared" si="366"/>
        <v>0</v>
      </c>
      <c r="AZ154" s="26">
        <v>0</v>
      </c>
      <c r="BA154" s="26">
        <v>0</v>
      </c>
      <c r="BB154" s="67">
        <v>0</v>
      </c>
      <c r="BC154" s="26">
        <v>0</v>
      </c>
      <c r="BD154" s="27"/>
      <c r="BE154" s="27"/>
      <c r="BF154" s="27"/>
      <c r="BG154" s="27"/>
      <c r="BH154" s="27"/>
    </row>
    <row r="155" spans="1:60" s="66" customFormat="1" ht="52.5" customHeight="1">
      <c r="A155" s="95" t="s">
        <v>304</v>
      </c>
      <c r="B155" s="91" t="s">
        <v>374</v>
      </c>
      <c r="C155" s="87" t="s">
        <v>375</v>
      </c>
      <c r="D155" s="67" t="s">
        <v>326</v>
      </c>
      <c r="E155" s="67">
        <f t="shared" si="349"/>
        <v>0</v>
      </c>
      <c r="F155" s="67">
        <f t="shared" si="350"/>
        <v>0</v>
      </c>
      <c r="G155" s="67">
        <f t="shared" si="351"/>
        <v>0</v>
      </c>
      <c r="H155" s="67">
        <f t="shared" si="352"/>
        <v>0</v>
      </c>
      <c r="I155" s="67">
        <f t="shared" si="353"/>
        <v>0</v>
      </c>
      <c r="J155" s="67">
        <f t="shared" si="354"/>
        <v>0</v>
      </c>
      <c r="K155" s="67">
        <v>0</v>
      </c>
      <c r="L155" s="67">
        <v>0</v>
      </c>
      <c r="M155" s="67">
        <v>0</v>
      </c>
      <c r="N155" s="67">
        <v>0</v>
      </c>
      <c r="O155" s="67">
        <f t="shared" si="355"/>
        <v>0</v>
      </c>
      <c r="P155" s="67">
        <v>0</v>
      </c>
      <c r="Q155" s="67">
        <v>0</v>
      </c>
      <c r="R155" s="67">
        <v>0</v>
      </c>
      <c r="S155" s="67">
        <v>0</v>
      </c>
      <c r="T155" s="67">
        <f t="shared" si="356"/>
        <v>0</v>
      </c>
      <c r="U155" s="67">
        <v>0</v>
      </c>
      <c r="V155" s="67">
        <v>0</v>
      </c>
      <c r="W155" s="67">
        <v>0</v>
      </c>
      <c r="X155" s="67">
        <v>0</v>
      </c>
      <c r="Y155" s="67">
        <f t="shared" si="357"/>
        <v>0</v>
      </c>
      <c r="Z155" s="67">
        <v>0</v>
      </c>
      <c r="AA155" s="67">
        <v>0</v>
      </c>
      <c r="AB155" s="67">
        <v>0</v>
      </c>
      <c r="AC155" s="85">
        <f t="shared" si="358"/>
        <v>0</v>
      </c>
      <c r="AD155" s="85" t="s">
        <v>326</v>
      </c>
      <c r="AE155" s="26">
        <f>AJ155+AO155+AT155+AY155</f>
        <v>4.4920160000000001E-2</v>
      </c>
      <c r="AF155" s="26">
        <f t="shared" si="360"/>
        <v>0</v>
      </c>
      <c r="AG155" s="26">
        <f t="shared" si="361"/>
        <v>0</v>
      </c>
      <c r="AH155" s="26">
        <f>AM155+AR155+AW155+BB155</f>
        <v>4.4920160000000001E-2</v>
      </c>
      <c r="AI155" s="26">
        <f t="shared" si="363"/>
        <v>0</v>
      </c>
      <c r="AJ155" s="26">
        <f t="shared" si="336"/>
        <v>4.4920160000000001E-2</v>
      </c>
      <c r="AK155" s="67">
        <v>0</v>
      </c>
      <c r="AL155" s="67">
        <v>0</v>
      </c>
      <c r="AM155" s="67">
        <v>4.4920160000000001E-2</v>
      </c>
      <c r="AN155" s="67">
        <v>0</v>
      </c>
      <c r="AO155" s="26">
        <f t="shared" si="364"/>
        <v>0</v>
      </c>
      <c r="AP155" s="26">
        <v>0</v>
      </c>
      <c r="AQ155" s="26">
        <v>0</v>
      </c>
      <c r="AR155" s="26">
        <v>0</v>
      </c>
      <c r="AS155" s="26">
        <v>0</v>
      </c>
      <c r="AT155" s="26">
        <f t="shared" si="365"/>
        <v>0</v>
      </c>
      <c r="AU155" s="26">
        <v>0</v>
      </c>
      <c r="AV155" s="26">
        <v>0</v>
      </c>
      <c r="AW155" s="26">
        <v>0</v>
      </c>
      <c r="AX155" s="26">
        <v>0</v>
      </c>
      <c r="AY155" s="26">
        <f t="shared" si="366"/>
        <v>0</v>
      </c>
      <c r="AZ155" s="26">
        <v>0</v>
      </c>
      <c r="BA155" s="26">
        <v>0</v>
      </c>
      <c r="BB155" s="67">
        <v>0</v>
      </c>
      <c r="BC155" s="26">
        <v>0</v>
      </c>
      <c r="BD155" s="27"/>
      <c r="BE155" s="27"/>
      <c r="BF155" s="27"/>
      <c r="BG155" s="27"/>
      <c r="BH155" s="27"/>
    </row>
    <row r="156" spans="1:60" s="66" customFormat="1" ht="57.75" customHeight="1">
      <c r="A156" s="95" t="s">
        <v>304</v>
      </c>
      <c r="B156" s="80" t="s">
        <v>309</v>
      </c>
      <c r="C156" s="87" t="s">
        <v>310</v>
      </c>
      <c r="D156" s="67">
        <v>0.75370999999999999</v>
      </c>
      <c r="E156" s="67">
        <f t="shared" si="349"/>
        <v>0.22536</v>
      </c>
      <c r="F156" s="67">
        <f t="shared" si="350"/>
        <v>0</v>
      </c>
      <c r="G156" s="67">
        <f t="shared" si="351"/>
        <v>0</v>
      </c>
      <c r="H156" s="67">
        <f t="shared" si="352"/>
        <v>0.22536</v>
      </c>
      <c r="I156" s="67">
        <f t="shared" si="353"/>
        <v>0</v>
      </c>
      <c r="J156" s="67">
        <f>SUM(K156:N156)</f>
        <v>0.22536</v>
      </c>
      <c r="K156" s="67">
        <v>0</v>
      </c>
      <c r="L156" s="67">
        <v>0</v>
      </c>
      <c r="M156" s="67">
        <v>0.22536</v>
      </c>
      <c r="N156" s="67">
        <v>0</v>
      </c>
      <c r="O156" s="67">
        <f t="shared" si="355"/>
        <v>0</v>
      </c>
      <c r="P156" s="67">
        <v>0</v>
      </c>
      <c r="Q156" s="67">
        <v>0</v>
      </c>
      <c r="R156" s="67">
        <v>0</v>
      </c>
      <c r="S156" s="67">
        <v>0</v>
      </c>
      <c r="T156" s="67">
        <f t="shared" si="356"/>
        <v>0</v>
      </c>
      <c r="U156" s="67">
        <v>0</v>
      </c>
      <c r="V156" s="67">
        <v>0</v>
      </c>
      <c r="W156" s="67">
        <v>0</v>
      </c>
      <c r="X156" s="67">
        <v>0</v>
      </c>
      <c r="Y156" s="67">
        <f t="shared" si="357"/>
        <v>0</v>
      </c>
      <c r="Z156" s="67">
        <v>0</v>
      </c>
      <c r="AA156" s="67">
        <v>0</v>
      </c>
      <c r="AB156" s="67">
        <v>0</v>
      </c>
      <c r="AC156" s="85">
        <f t="shared" si="358"/>
        <v>0</v>
      </c>
      <c r="AD156" s="85">
        <v>0.62809166999999999</v>
      </c>
      <c r="AE156" s="26">
        <f t="shared" si="359"/>
        <v>0</v>
      </c>
      <c r="AF156" s="26">
        <f t="shared" si="360"/>
        <v>0</v>
      </c>
      <c r="AG156" s="26">
        <f t="shared" si="361"/>
        <v>0</v>
      </c>
      <c r="AH156" s="26">
        <f t="shared" si="362"/>
        <v>0</v>
      </c>
      <c r="AI156" s="26">
        <f t="shared" si="363"/>
        <v>0</v>
      </c>
      <c r="AJ156" s="26">
        <f t="shared" si="336"/>
        <v>0</v>
      </c>
      <c r="AK156" s="67">
        <v>0</v>
      </c>
      <c r="AL156" s="67">
        <v>0</v>
      </c>
      <c r="AM156" s="67">
        <v>0</v>
      </c>
      <c r="AN156" s="67">
        <v>0</v>
      </c>
      <c r="AO156" s="26">
        <f t="shared" si="364"/>
        <v>0</v>
      </c>
      <c r="AP156" s="26">
        <v>0</v>
      </c>
      <c r="AQ156" s="26">
        <v>0</v>
      </c>
      <c r="AR156" s="26">
        <v>0</v>
      </c>
      <c r="AS156" s="26">
        <v>0</v>
      </c>
      <c r="AT156" s="26">
        <f t="shared" si="365"/>
        <v>0</v>
      </c>
      <c r="AU156" s="26">
        <v>0</v>
      </c>
      <c r="AV156" s="26">
        <v>0</v>
      </c>
      <c r="AW156" s="26">
        <v>0</v>
      </c>
      <c r="AX156" s="26">
        <v>0</v>
      </c>
      <c r="AY156" s="26">
        <f t="shared" si="366"/>
        <v>0</v>
      </c>
      <c r="AZ156" s="26">
        <v>0</v>
      </c>
      <c r="BA156" s="26">
        <v>0</v>
      </c>
      <c r="BB156" s="67">
        <v>0</v>
      </c>
      <c r="BC156" s="26">
        <v>0</v>
      </c>
      <c r="BD156" s="27"/>
      <c r="BE156" s="27"/>
      <c r="BF156" s="27"/>
      <c r="BG156" s="27"/>
      <c r="BH156" s="27"/>
    </row>
    <row r="157" spans="1:60" s="66" customFormat="1" ht="57.75" customHeight="1">
      <c r="A157" s="95" t="s">
        <v>304</v>
      </c>
      <c r="B157" s="80" t="s">
        <v>376</v>
      </c>
      <c r="C157" s="87" t="s">
        <v>377</v>
      </c>
      <c r="D157" s="67">
        <v>8.9172961999999991</v>
      </c>
      <c r="E157" s="67">
        <f t="shared" si="349"/>
        <v>0</v>
      </c>
      <c r="F157" s="67">
        <f t="shared" si="350"/>
        <v>0</v>
      </c>
      <c r="G157" s="67">
        <f t="shared" si="351"/>
        <v>0</v>
      </c>
      <c r="H157" s="67">
        <f t="shared" si="352"/>
        <v>0</v>
      </c>
      <c r="I157" s="67">
        <f t="shared" si="353"/>
        <v>0</v>
      </c>
      <c r="J157" s="67">
        <f t="shared" si="354"/>
        <v>0</v>
      </c>
      <c r="K157" s="67">
        <v>0</v>
      </c>
      <c r="L157" s="67">
        <v>0</v>
      </c>
      <c r="M157" s="67">
        <v>0</v>
      </c>
      <c r="N157" s="67">
        <v>0</v>
      </c>
      <c r="O157" s="67">
        <f t="shared" si="355"/>
        <v>0</v>
      </c>
      <c r="P157" s="67">
        <v>0</v>
      </c>
      <c r="Q157" s="67">
        <v>0</v>
      </c>
      <c r="R157" s="67">
        <v>0</v>
      </c>
      <c r="S157" s="67">
        <v>0</v>
      </c>
      <c r="T157" s="67">
        <f t="shared" si="356"/>
        <v>0</v>
      </c>
      <c r="U157" s="67">
        <v>0</v>
      </c>
      <c r="V157" s="67">
        <v>0</v>
      </c>
      <c r="W157" s="67">
        <v>0</v>
      </c>
      <c r="X157" s="67">
        <v>0</v>
      </c>
      <c r="Y157" s="67">
        <f t="shared" si="357"/>
        <v>0</v>
      </c>
      <c r="Z157" s="67">
        <v>0</v>
      </c>
      <c r="AA157" s="67">
        <v>0</v>
      </c>
      <c r="AB157" s="67">
        <v>0</v>
      </c>
      <c r="AC157" s="85">
        <f t="shared" si="358"/>
        <v>0</v>
      </c>
      <c r="AD157" s="85">
        <v>7.4310801700000004</v>
      </c>
      <c r="AE157" s="26">
        <f t="shared" si="359"/>
        <v>0</v>
      </c>
      <c r="AF157" s="26">
        <f t="shared" si="360"/>
        <v>0</v>
      </c>
      <c r="AG157" s="26">
        <f t="shared" si="361"/>
        <v>0</v>
      </c>
      <c r="AH157" s="26">
        <f t="shared" si="362"/>
        <v>0</v>
      </c>
      <c r="AI157" s="26">
        <f t="shared" si="363"/>
        <v>0</v>
      </c>
      <c r="AJ157" s="26">
        <f t="shared" si="336"/>
        <v>0</v>
      </c>
      <c r="AK157" s="67">
        <v>0</v>
      </c>
      <c r="AL157" s="67">
        <v>0</v>
      </c>
      <c r="AM157" s="67">
        <v>0</v>
      </c>
      <c r="AN157" s="67">
        <v>0</v>
      </c>
      <c r="AO157" s="26">
        <f t="shared" si="364"/>
        <v>0</v>
      </c>
      <c r="AP157" s="26">
        <v>0</v>
      </c>
      <c r="AQ157" s="26">
        <v>0</v>
      </c>
      <c r="AR157" s="26">
        <v>0</v>
      </c>
      <c r="AS157" s="26">
        <v>0</v>
      </c>
      <c r="AT157" s="26">
        <f t="shared" si="365"/>
        <v>0</v>
      </c>
      <c r="AU157" s="26">
        <v>0</v>
      </c>
      <c r="AV157" s="26">
        <v>0</v>
      </c>
      <c r="AW157" s="26">
        <v>0</v>
      </c>
      <c r="AX157" s="26">
        <v>0</v>
      </c>
      <c r="AY157" s="26">
        <f t="shared" si="366"/>
        <v>0</v>
      </c>
      <c r="AZ157" s="26">
        <v>0</v>
      </c>
      <c r="BA157" s="26">
        <v>0</v>
      </c>
      <c r="BB157" s="67">
        <v>0</v>
      </c>
      <c r="BC157" s="26">
        <v>0</v>
      </c>
      <c r="BD157" s="27"/>
      <c r="BE157" s="27"/>
      <c r="BF157" s="27"/>
      <c r="BG157" s="27"/>
      <c r="BH157" s="27"/>
    </row>
    <row r="158" spans="1:60" s="66" customFormat="1" ht="61.5" customHeight="1">
      <c r="A158" s="95" t="s">
        <v>304</v>
      </c>
      <c r="B158" s="80" t="s">
        <v>378</v>
      </c>
      <c r="C158" s="87" t="s">
        <v>379</v>
      </c>
      <c r="D158" s="67">
        <v>6.2635870699999998</v>
      </c>
      <c r="E158" s="67">
        <f t="shared" si="349"/>
        <v>0</v>
      </c>
      <c r="F158" s="67">
        <f t="shared" si="350"/>
        <v>0</v>
      </c>
      <c r="G158" s="67">
        <f t="shared" si="351"/>
        <v>0</v>
      </c>
      <c r="H158" s="67">
        <f t="shared" si="352"/>
        <v>0</v>
      </c>
      <c r="I158" s="67">
        <f t="shared" si="353"/>
        <v>0</v>
      </c>
      <c r="J158" s="67">
        <f t="shared" si="354"/>
        <v>0</v>
      </c>
      <c r="K158" s="67">
        <v>0</v>
      </c>
      <c r="L158" s="67">
        <v>0</v>
      </c>
      <c r="M158" s="67">
        <v>0</v>
      </c>
      <c r="N158" s="67">
        <v>0</v>
      </c>
      <c r="O158" s="67">
        <f t="shared" si="355"/>
        <v>0</v>
      </c>
      <c r="P158" s="67">
        <v>0</v>
      </c>
      <c r="Q158" s="67">
        <v>0</v>
      </c>
      <c r="R158" s="67">
        <v>0</v>
      </c>
      <c r="S158" s="67">
        <v>0</v>
      </c>
      <c r="T158" s="67">
        <f t="shared" si="356"/>
        <v>0</v>
      </c>
      <c r="U158" s="67">
        <v>0</v>
      </c>
      <c r="V158" s="67">
        <v>0</v>
      </c>
      <c r="W158" s="67">
        <v>0</v>
      </c>
      <c r="X158" s="67">
        <v>0</v>
      </c>
      <c r="Y158" s="67">
        <f t="shared" si="357"/>
        <v>0</v>
      </c>
      <c r="Z158" s="67">
        <v>0</v>
      </c>
      <c r="AA158" s="67">
        <v>0</v>
      </c>
      <c r="AB158" s="67">
        <v>0</v>
      </c>
      <c r="AC158" s="85">
        <f t="shared" si="358"/>
        <v>0</v>
      </c>
      <c r="AD158" s="85">
        <v>5.2196558900000003</v>
      </c>
      <c r="AE158" s="26">
        <f t="shared" si="359"/>
        <v>0</v>
      </c>
      <c r="AF158" s="26">
        <f t="shared" si="360"/>
        <v>0</v>
      </c>
      <c r="AG158" s="26">
        <f t="shared" si="361"/>
        <v>0</v>
      </c>
      <c r="AH158" s="26">
        <f t="shared" si="362"/>
        <v>0</v>
      </c>
      <c r="AI158" s="26">
        <f t="shared" si="363"/>
        <v>0</v>
      </c>
      <c r="AJ158" s="26">
        <f t="shared" si="336"/>
        <v>0</v>
      </c>
      <c r="AK158" s="67">
        <v>0</v>
      </c>
      <c r="AL158" s="67">
        <v>0</v>
      </c>
      <c r="AM158" s="67">
        <v>0</v>
      </c>
      <c r="AN158" s="67">
        <v>0</v>
      </c>
      <c r="AO158" s="26">
        <f t="shared" si="364"/>
        <v>0</v>
      </c>
      <c r="AP158" s="26">
        <v>0</v>
      </c>
      <c r="AQ158" s="26">
        <v>0</v>
      </c>
      <c r="AR158" s="26">
        <v>0</v>
      </c>
      <c r="AS158" s="26">
        <v>0</v>
      </c>
      <c r="AT158" s="26">
        <f t="shared" si="365"/>
        <v>0</v>
      </c>
      <c r="AU158" s="26">
        <v>0</v>
      </c>
      <c r="AV158" s="26">
        <v>0</v>
      </c>
      <c r="AW158" s="26">
        <v>0</v>
      </c>
      <c r="AX158" s="26">
        <v>0</v>
      </c>
      <c r="AY158" s="26">
        <f t="shared" si="366"/>
        <v>0</v>
      </c>
      <c r="AZ158" s="26">
        <v>0</v>
      </c>
      <c r="BA158" s="26">
        <v>0</v>
      </c>
      <c r="BB158" s="67">
        <v>0</v>
      </c>
      <c r="BC158" s="26">
        <v>0</v>
      </c>
      <c r="BD158" s="27"/>
      <c r="BE158" s="27"/>
      <c r="BF158" s="27"/>
      <c r="BG158" s="27"/>
      <c r="BH158" s="27"/>
    </row>
    <row r="159" spans="1:60" s="66" customFormat="1" ht="54.75" customHeight="1">
      <c r="A159" s="95" t="s">
        <v>304</v>
      </c>
      <c r="B159" s="110" t="s">
        <v>380</v>
      </c>
      <c r="C159" s="70" t="s">
        <v>381</v>
      </c>
      <c r="D159" s="67">
        <v>0.85237022000000007</v>
      </c>
      <c r="E159" s="67">
        <f t="shared" si="349"/>
        <v>0</v>
      </c>
      <c r="F159" s="67">
        <f t="shared" si="350"/>
        <v>0</v>
      </c>
      <c r="G159" s="67">
        <f t="shared" si="351"/>
        <v>0</v>
      </c>
      <c r="H159" s="67">
        <f t="shared" si="352"/>
        <v>0</v>
      </c>
      <c r="I159" s="67">
        <f t="shared" si="353"/>
        <v>0</v>
      </c>
      <c r="J159" s="67">
        <f t="shared" si="354"/>
        <v>0</v>
      </c>
      <c r="K159" s="67">
        <v>0</v>
      </c>
      <c r="L159" s="67">
        <v>0</v>
      </c>
      <c r="M159" s="67">
        <v>0</v>
      </c>
      <c r="N159" s="67">
        <v>0</v>
      </c>
      <c r="O159" s="67">
        <f t="shared" si="355"/>
        <v>0</v>
      </c>
      <c r="P159" s="67">
        <v>0</v>
      </c>
      <c r="Q159" s="67">
        <v>0</v>
      </c>
      <c r="R159" s="67">
        <v>0</v>
      </c>
      <c r="S159" s="67">
        <v>0</v>
      </c>
      <c r="T159" s="67">
        <f t="shared" si="356"/>
        <v>0</v>
      </c>
      <c r="U159" s="67">
        <v>0</v>
      </c>
      <c r="V159" s="67">
        <v>0</v>
      </c>
      <c r="W159" s="67">
        <v>0</v>
      </c>
      <c r="X159" s="67">
        <v>0</v>
      </c>
      <c r="Y159" s="67">
        <f t="shared" si="357"/>
        <v>0</v>
      </c>
      <c r="Z159" s="67">
        <v>0</v>
      </c>
      <c r="AA159" s="67">
        <v>0</v>
      </c>
      <c r="AB159" s="67">
        <v>0</v>
      </c>
      <c r="AC159" s="85">
        <f t="shared" si="358"/>
        <v>0</v>
      </c>
      <c r="AD159" s="85">
        <v>0.71030852</v>
      </c>
      <c r="AE159" s="26">
        <f t="shared" si="359"/>
        <v>0</v>
      </c>
      <c r="AF159" s="26">
        <f t="shared" si="360"/>
        <v>0</v>
      </c>
      <c r="AG159" s="26">
        <f t="shared" si="361"/>
        <v>0</v>
      </c>
      <c r="AH159" s="26">
        <f t="shared" si="362"/>
        <v>0</v>
      </c>
      <c r="AI159" s="26">
        <f t="shared" si="363"/>
        <v>0</v>
      </c>
      <c r="AJ159" s="26">
        <f t="shared" si="336"/>
        <v>0</v>
      </c>
      <c r="AK159" s="67">
        <v>0</v>
      </c>
      <c r="AL159" s="67">
        <v>0</v>
      </c>
      <c r="AM159" s="67">
        <v>0</v>
      </c>
      <c r="AN159" s="67">
        <v>0</v>
      </c>
      <c r="AO159" s="26">
        <f t="shared" si="364"/>
        <v>0</v>
      </c>
      <c r="AP159" s="26">
        <v>0</v>
      </c>
      <c r="AQ159" s="26">
        <v>0</v>
      </c>
      <c r="AR159" s="26">
        <v>0</v>
      </c>
      <c r="AS159" s="26">
        <v>0</v>
      </c>
      <c r="AT159" s="26">
        <f t="shared" si="365"/>
        <v>0</v>
      </c>
      <c r="AU159" s="26">
        <v>0</v>
      </c>
      <c r="AV159" s="26">
        <v>0</v>
      </c>
      <c r="AW159" s="26">
        <v>0</v>
      </c>
      <c r="AX159" s="26">
        <v>0</v>
      </c>
      <c r="AY159" s="26">
        <f t="shared" si="366"/>
        <v>0</v>
      </c>
      <c r="AZ159" s="26">
        <v>0</v>
      </c>
      <c r="BA159" s="26">
        <v>0</v>
      </c>
      <c r="BB159" s="67">
        <v>0</v>
      </c>
      <c r="BC159" s="26">
        <v>0</v>
      </c>
      <c r="BD159" s="27"/>
      <c r="BE159" s="27"/>
      <c r="BF159" s="27"/>
      <c r="BG159" s="27"/>
      <c r="BH159" s="27"/>
    </row>
    <row r="160" spans="1:60" s="66" customFormat="1" ht="54.75" customHeight="1">
      <c r="A160" s="95" t="s">
        <v>304</v>
      </c>
      <c r="B160" s="79" t="s">
        <v>382</v>
      </c>
      <c r="C160" s="70" t="s">
        <v>383</v>
      </c>
      <c r="D160" s="67">
        <v>0.75203240000000005</v>
      </c>
      <c r="E160" s="67">
        <f t="shared" si="349"/>
        <v>0</v>
      </c>
      <c r="F160" s="67">
        <f t="shared" si="350"/>
        <v>0</v>
      </c>
      <c r="G160" s="67">
        <f t="shared" si="351"/>
        <v>0</v>
      </c>
      <c r="H160" s="67">
        <f t="shared" si="352"/>
        <v>0</v>
      </c>
      <c r="I160" s="67">
        <f t="shared" si="353"/>
        <v>0</v>
      </c>
      <c r="J160" s="67">
        <f t="shared" si="354"/>
        <v>0</v>
      </c>
      <c r="K160" s="67">
        <v>0</v>
      </c>
      <c r="L160" s="67">
        <v>0</v>
      </c>
      <c r="M160" s="67">
        <v>0</v>
      </c>
      <c r="N160" s="67">
        <v>0</v>
      </c>
      <c r="O160" s="67">
        <f t="shared" si="355"/>
        <v>0</v>
      </c>
      <c r="P160" s="67">
        <v>0</v>
      </c>
      <c r="Q160" s="67">
        <v>0</v>
      </c>
      <c r="R160" s="67">
        <v>0</v>
      </c>
      <c r="S160" s="67">
        <v>0</v>
      </c>
      <c r="T160" s="67">
        <f t="shared" si="356"/>
        <v>0</v>
      </c>
      <c r="U160" s="67">
        <v>0</v>
      </c>
      <c r="V160" s="67">
        <v>0</v>
      </c>
      <c r="W160" s="67">
        <v>0</v>
      </c>
      <c r="X160" s="67">
        <v>0</v>
      </c>
      <c r="Y160" s="67">
        <f t="shared" si="357"/>
        <v>0</v>
      </c>
      <c r="Z160" s="67">
        <v>0</v>
      </c>
      <c r="AA160" s="67">
        <v>0</v>
      </c>
      <c r="AB160" s="67">
        <v>0</v>
      </c>
      <c r="AC160" s="85">
        <f t="shared" si="358"/>
        <v>0</v>
      </c>
      <c r="AD160" s="85">
        <v>0.62669366999999998</v>
      </c>
      <c r="AE160" s="26">
        <f t="shared" si="359"/>
        <v>0</v>
      </c>
      <c r="AF160" s="26">
        <f t="shared" si="360"/>
        <v>0</v>
      </c>
      <c r="AG160" s="26">
        <f t="shared" si="361"/>
        <v>0</v>
      </c>
      <c r="AH160" s="26">
        <f t="shared" si="362"/>
        <v>0</v>
      </c>
      <c r="AI160" s="26">
        <f t="shared" si="363"/>
        <v>0</v>
      </c>
      <c r="AJ160" s="26">
        <f t="shared" si="336"/>
        <v>0</v>
      </c>
      <c r="AK160" s="67">
        <v>0</v>
      </c>
      <c r="AL160" s="67">
        <v>0</v>
      </c>
      <c r="AM160" s="67">
        <v>0</v>
      </c>
      <c r="AN160" s="67">
        <v>0</v>
      </c>
      <c r="AO160" s="26">
        <f t="shared" si="364"/>
        <v>0</v>
      </c>
      <c r="AP160" s="26">
        <v>0</v>
      </c>
      <c r="AQ160" s="26">
        <v>0</v>
      </c>
      <c r="AR160" s="26">
        <v>0</v>
      </c>
      <c r="AS160" s="26">
        <v>0</v>
      </c>
      <c r="AT160" s="26">
        <f t="shared" si="365"/>
        <v>0</v>
      </c>
      <c r="AU160" s="26">
        <v>0</v>
      </c>
      <c r="AV160" s="26">
        <v>0</v>
      </c>
      <c r="AW160" s="26">
        <v>0</v>
      </c>
      <c r="AX160" s="26">
        <v>0</v>
      </c>
      <c r="AY160" s="26">
        <f t="shared" si="366"/>
        <v>0</v>
      </c>
      <c r="AZ160" s="26">
        <v>0</v>
      </c>
      <c r="BA160" s="26">
        <v>0</v>
      </c>
      <c r="BB160" s="67">
        <v>0</v>
      </c>
      <c r="BC160" s="26">
        <v>0</v>
      </c>
      <c r="BD160" s="27"/>
      <c r="BE160" s="27"/>
      <c r="BF160" s="27"/>
      <c r="BG160" s="27"/>
      <c r="BH160" s="27"/>
    </row>
    <row r="161" spans="1:60" s="66" customFormat="1" ht="52.5" customHeight="1">
      <c r="A161" s="95" t="s">
        <v>304</v>
      </c>
      <c r="B161" s="80" t="s">
        <v>318</v>
      </c>
      <c r="C161" s="70" t="s">
        <v>319</v>
      </c>
      <c r="D161" s="67">
        <v>0.23903887000000001</v>
      </c>
      <c r="E161" s="67">
        <f t="shared" si="349"/>
        <v>0</v>
      </c>
      <c r="F161" s="67">
        <f t="shared" si="350"/>
        <v>0</v>
      </c>
      <c r="G161" s="67">
        <f t="shared" si="351"/>
        <v>0</v>
      </c>
      <c r="H161" s="67">
        <f t="shared" si="352"/>
        <v>0</v>
      </c>
      <c r="I161" s="67">
        <f t="shared" si="353"/>
        <v>0</v>
      </c>
      <c r="J161" s="67">
        <f t="shared" si="354"/>
        <v>0</v>
      </c>
      <c r="K161" s="67">
        <v>0</v>
      </c>
      <c r="L161" s="67">
        <v>0</v>
      </c>
      <c r="M161" s="67">
        <v>0</v>
      </c>
      <c r="N161" s="67">
        <v>0</v>
      </c>
      <c r="O161" s="67">
        <f t="shared" si="355"/>
        <v>0</v>
      </c>
      <c r="P161" s="67">
        <v>0</v>
      </c>
      <c r="Q161" s="67">
        <v>0</v>
      </c>
      <c r="R161" s="67">
        <v>0</v>
      </c>
      <c r="S161" s="67">
        <v>0</v>
      </c>
      <c r="T161" s="67">
        <f t="shared" si="356"/>
        <v>0</v>
      </c>
      <c r="U161" s="67">
        <v>0</v>
      </c>
      <c r="V161" s="67">
        <v>0</v>
      </c>
      <c r="W161" s="67">
        <v>0</v>
      </c>
      <c r="X161" s="67">
        <v>0</v>
      </c>
      <c r="Y161" s="67">
        <f t="shared" si="357"/>
        <v>0</v>
      </c>
      <c r="Z161" s="67">
        <v>0</v>
      </c>
      <c r="AA161" s="67">
        <v>0</v>
      </c>
      <c r="AB161" s="67">
        <v>0</v>
      </c>
      <c r="AC161" s="85">
        <f t="shared" si="358"/>
        <v>0</v>
      </c>
      <c r="AD161" s="85">
        <v>0.19919906000000001</v>
      </c>
      <c r="AE161" s="26">
        <f t="shared" si="359"/>
        <v>0</v>
      </c>
      <c r="AF161" s="26">
        <f t="shared" si="360"/>
        <v>0</v>
      </c>
      <c r="AG161" s="26">
        <f t="shared" si="361"/>
        <v>0</v>
      </c>
      <c r="AH161" s="26">
        <f t="shared" si="362"/>
        <v>0</v>
      </c>
      <c r="AI161" s="26">
        <f t="shared" si="363"/>
        <v>0</v>
      </c>
      <c r="AJ161" s="26">
        <f t="shared" si="336"/>
        <v>0</v>
      </c>
      <c r="AK161" s="67">
        <v>0</v>
      </c>
      <c r="AL161" s="67">
        <v>0</v>
      </c>
      <c r="AM161" s="67">
        <v>0</v>
      </c>
      <c r="AN161" s="67">
        <v>0</v>
      </c>
      <c r="AO161" s="26">
        <f t="shared" si="364"/>
        <v>0</v>
      </c>
      <c r="AP161" s="26">
        <v>0</v>
      </c>
      <c r="AQ161" s="26">
        <v>0</v>
      </c>
      <c r="AR161" s="26">
        <v>0</v>
      </c>
      <c r="AS161" s="26">
        <v>0</v>
      </c>
      <c r="AT161" s="26">
        <f t="shared" si="365"/>
        <v>0</v>
      </c>
      <c r="AU161" s="26">
        <v>0</v>
      </c>
      <c r="AV161" s="26">
        <v>0</v>
      </c>
      <c r="AW161" s="26">
        <v>0</v>
      </c>
      <c r="AX161" s="26">
        <v>0</v>
      </c>
      <c r="AY161" s="26">
        <f t="shared" si="366"/>
        <v>0</v>
      </c>
      <c r="AZ161" s="26">
        <v>0</v>
      </c>
      <c r="BA161" s="26">
        <v>0</v>
      </c>
      <c r="BB161" s="67">
        <v>0</v>
      </c>
      <c r="BC161" s="26">
        <v>0</v>
      </c>
      <c r="BD161" s="27"/>
      <c r="BE161" s="27"/>
      <c r="BF161" s="27"/>
      <c r="BG161" s="27"/>
      <c r="BH161" s="27"/>
    </row>
    <row r="162" spans="1:60" s="66" customFormat="1" ht="54" customHeight="1">
      <c r="A162" s="95" t="s">
        <v>304</v>
      </c>
      <c r="B162" s="80" t="s">
        <v>384</v>
      </c>
      <c r="C162" s="88" t="s">
        <v>385</v>
      </c>
      <c r="D162" s="67">
        <v>9.5346970000000003E-2</v>
      </c>
      <c r="E162" s="67">
        <f t="shared" si="349"/>
        <v>0</v>
      </c>
      <c r="F162" s="67">
        <f t="shared" si="350"/>
        <v>0</v>
      </c>
      <c r="G162" s="67">
        <f t="shared" si="351"/>
        <v>0</v>
      </c>
      <c r="H162" s="67">
        <f t="shared" si="352"/>
        <v>0</v>
      </c>
      <c r="I162" s="67">
        <f t="shared" si="353"/>
        <v>0</v>
      </c>
      <c r="J162" s="67">
        <f t="shared" si="354"/>
        <v>0</v>
      </c>
      <c r="K162" s="67">
        <v>0</v>
      </c>
      <c r="L162" s="67">
        <v>0</v>
      </c>
      <c r="M162" s="67">
        <v>0</v>
      </c>
      <c r="N162" s="67">
        <v>0</v>
      </c>
      <c r="O162" s="67">
        <f t="shared" si="355"/>
        <v>0</v>
      </c>
      <c r="P162" s="67">
        <v>0</v>
      </c>
      <c r="Q162" s="67">
        <v>0</v>
      </c>
      <c r="R162" s="67">
        <v>0</v>
      </c>
      <c r="S162" s="67">
        <v>0</v>
      </c>
      <c r="T162" s="67">
        <f t="shared" si="356"/>
        <v>0</v>
      </c>
      <c r="U162" s="67">
        <v>0</v>
      </c>
      <c r="V162" s="67">
        <v>0</v>
      </c>
      <c r="W162" s="67">
        <v>0</v>
      </c>
      <c r="X162" s="67">
        <v>0</v>
      </c>
      <c r="Y162" s="67">
        <f t="shared" si="357"/>
        <v>0</v>
      </c>
      <c r="Z162" s="67">
        <v>0</v>
      </c>
      <c r="AA162" s="67">
        <v>0</v>
      </c>
      <c r="AB162" s="67">
        <v>0</v>
      </c>
      <c r="AC162" s="85">
        <f t="shared" si="358"/>
        <v>0</v>
      </c>
      <c r="AD162" s="85">
        <v>7.9455810000000002E-2</v>
      </c>
      <c r="AE162" s="26">
        <f t="shared" si="359"/>
        <v>0</v>
      </c>
      <c r="AF162" s="26">
        <f t="shared" si="360"/>
        <v>0</v>
      </c>
      <c r="AG162" s="26">
        <f t="shared" si="361"/>
        <v>0</v>
      </c>
      <c r="AH162" s="26">
        <f t="shared" si="362"/>
        <v>0</v>
      </c>
      <c r="AI162" s="26">
        <f t="shared" si="363"/>
        <v>0</v>
      </c>
      <c r="AJ162" s="26">
        <f t="shared" si="336"/>
        <v>0</v>
      </c>
      <c r="AK162" s="67">
        <v>0</v>
      </c>
      <c r="AL162" s="67">
        <v>0</v>
      </c>
      <c r="AM162" s="67">
        <v>0</v>
      </c>
      <c r="AN162" s="67">
        <v>0</v>
      </c>
      <c r="AO162" s="26">
        <f t="shared" si="364"/>
        <v>0</v>
      </c>
      <c r="AP162" s="26">
        <v>0</v>
      </c>
      <c r="AQ162" s="26">
        <v>0</v>
      </c>
      <c r="AR162" s="26">
        <v>0</v>
      </c>
      <c r="AS162" s="26">
        <v>0</v>
      </c>
      <c r="AT162" s="26">
        <f t="shared" si="365"/>
        <v>0</v>
      </c>
      <c r="AU162" s="26">
        <v>0</v>
      </c>
      <c r="AV162" s="26">
        <v>0</v>
      </c>
      <c r="AW162" s="26">
        <v>0</v>
      </c>
      <c r="AX162" s="26">
        <v>0</v>
      </c>
      <c r="AY162" s="26">
        <f t="shared" si="366"/>
        <v>0</v>
      </c>
      <c r="AZ162" s="26">
        <v>0</v>
      </c>
      <c r="BA162" s="26">
        <v>0</v>
      </c>
      <c r="BB162" s="67">
        <v>0</v>
      </c>
      <c r="BC162" s="26">
        <v>0</v>
      </c>
      <c r="BD162" s="27"/>
      <c r="BE162" s="27"/>
      <c r="BF162" s="27"/>
      <c r="BG162" s="27"/>
      <c r="BH162" s="27"/>
    </row>
    <row r="163" spans="1:60" s="66" customFormat="1" ht="62.25" customHeight="1">
      <c r="A163" s="95" t="s">
        <v>304</v>
      </c>
      <c r="B163" s="80" t="s">
        <v>386</v>
      </c>
      <c r="C163" s="70" t="s">
        <v>387</v>
      </c>
      <c r="D163" s="67">
        <v>0.4788</v>
      </c>
      <c r="E163" s="67">
        <f t="shared" si="349"/>
        <v>0.47799999999999998</v>
      </c>
      <c r="F163" s="67">
        <f t="shared" si="350"/>
        <v>0</v>
      </c>
      <c r="G163" s="67">
        <f t="shared" si="351"/>
        <v>0</v>
      </c>
      <c r="H163" s="67">
        <f t="shared" si="352"/>
        <v>0.47799999999999998</v>
      </c>
      <c r="I163" s="67">
        <f t="shared" si="353"/>
        <v>0</v>
      </c>
      <c r="J163" s="67">
        <f>SUM(K163:N163)</f>
        <v>0.47799999999999998</v>
      </c>
      <c r="K163" s="67">
        <v>0</v>
      </c>
      <c r="L163" s="67">
        <v>0</v>
      </c>
      <c r="M163" s="67">
        <v>0.47799999999999998</v>
      </c>
      <c r="N163" s="67">
        <v>0</v>
      </c>
      <c r="O163" s="67">
        <f t="shared" si="355"/>
        <v>0</v>
      </c>
      <c r="P163" s="67">
        <v>0</v>
      </c>
      <c r="Q163" s="67">
        <v>0</v>
      </c>
      <c r="R163" s="67">
        <v>0</v>
      </c>
      <c r="S163" s="67">
        <v>0</v>
      </c>
      <c r="T163" s="67">
        <f t="shared" si="356"/>
        <v>0</v>
      </c>
      <c r="U163" s="67">
        <v>0</v>
      </c>
      <c r="V163" s="67">
        <v>0</v>
      </c>
      <c r="W163" s="67">
        <v>0</v>
      </c>
      <c r="X163" s="67">
        <v>0</v>
      </c>
      <c r="Y163" s="67">
        <f t="shared" si="357"/>
        <v>0</v>
      </c>
      <c r="Z163" s="67">
        <v>0</v>
      </c>
      <c r="AA163" s="67">
        <v>0</v>
      </c>
      <c r="AB163" s="67">
        <v>0</v>
      </c>
      <c r="AC163" s="85">
        <f t="shared" si="358"/>
        <v>0</v>
      </c>
      <c r="AD163" s="85">
        <v>0.39900000000000002</v>
      </c>
      <c r="AE163" s="26">
        <f t="shared" si="359"/>
        <v>0</v>
      </c>
      <c r="AF163" s="26">
        <f t="shared" si="360"/>
        <v>0</v>
      </c>
      <c r="AG163" s="26">
        <f t="shared" si="361"/>
        <v>0</v>
      </c>
      <c r="AH163" s="26">
        <f t="shared" si="362"/>
        <v>0</v>
      </c>
      <c r="AI163" s="26">
        <f t="shared" si="363"/>
        <v>0</v>
      </c>
      <c r="AJ163" s="26">
        <f t="shared" si="336"/>
        <v>0</v>
      </c>
      <c r="AK163" s="67">
        <v>0</v>
      </c>
      <c r="AL163" s="67">
        <v>0</v>
      </c>
      <c r="AM163" s="67">
        <v>0</v>
      </c>
      <c r="AN163" s="67">
        <v>0</v>
      </c>
      <c r="AO163" s="26">
        <f t="shared" si="364"/>
        <v>0</v>
      </c>
      <c r="AP163" s="26">
        <v>0</v>
      </c>
      <c r="AQ163" s="26">
        <v>0</v>
      </c>
      <c r="AR163" s="26">
        <v>0</v>
      </c>
      <c r="AS163" s="26">
        <v>0</v>
      </c>
      <c r="AT163" s="26">
        <f t="shared" si="365"/>
        <v>0</v>
      </c>
      <c r="AU163" s="26">
        <v>0</v>
      </c>
      <c r="AV163" s="26">
        <v>0</v>
      </c>
      <c r="AW163" s="26">
        <v>0</v>
      </c>
      <c r="AX163" s="26">
        <v>0</v>
      </c>
      <c r="AY163" s="26">
        <f t="shared" si="366"/>
        <v>0</v>
      </c>
      <c r="AZ163" s="26">
        <v>0</v>
      </c>
      <c r="BA163" s="26">
        <v>0</v>
      </c>
      <c r="BB163" s="67">
        <v>0</v>
      </c>
      <c r="BC163" s="26">
        <v>0</v>
      </c>
      <c r="BD163" s="27"/>
      <c r="BE163" s="27"/>
      <c r="BF163" s="27"/>
      <c r="BG163" s="27"/>
      <c r="BH163" s="27"/>
    </row>
    <row r="164" spans="1:60" s="66" customFormat="1" ht="52.5" customHeight="1">
      <c r="A164" s="95" t="s">
        <v>304</v>
      </c>
      <c r="B164" s="80" t="s">
        <v>388</v>
      </c>
      <c r="C164" s="88" t="s">
        <v>306</v>
      </c>
      <c r="D164" s="67">
        <v>1.5768</v>
      </c>
      <c r="E164" s="67">
        <f t="shared" si="349"/>
        <v>0</v>
      </c>
      <c r="F164" s="67">
        <f t="shared" si="350"/>
        <v>0</v>
      </c>
      <c r="G164" s="67">
        <f t="shared" si="351"/>
        <v>0</v>
      </c>
      <c r="H164" s="67">
        <f t="shared" si="352"/>
        <v>0</v>
      </c>
      <c r="I164" s="67">
        <f t="shared" si="353"/>
        <v>0</v>
      </c>
      <c r="J164" s="67">
        <f t="shared" si="354"/>
        <v>0</v>
      </c>
      <c r="K164" s="67">
        <v>0</v>
      </c>
      <c r="L164" s="67">
        <v>0</v>
      </c>
      <c r="M164" s="67">
        <v>0</v>
      </c>
      <c r="N164" s="67">
        <v>0</v>
      </c>
      <c r="O164" s="67">
        <f t="shared" si="355"/>
        <v>0</v>
      </c>
      <c r="P164" s="67">
        <v>0</v>
      </c>
      <c r="Q164" s="67">
        <v>0</v>
      </c>
      <c r="R164" s="67">
        <v>0</v>
      </c>
      <c r="S164" s="67">
        <v>0</v>
      </c>
      <c r="T164" s="67">
        <f t="shared" si="356"/>
        <v>0</v>
      </c>
      <c r="U164" s="67">
        <v>0</v>
      </c>
      <c r="V164" s="67">
        <v>0</v>
      </c>
      <c r="W164" s="67">
        <v>0</v>
      </c>
      <c r="X164" s="67">
        <v>0</v>
      </c>
      <c r="Y164" s="67">
        <f t="shared" si="357"/>
        <v>0</v>
      </c>
      <c r="Z164" s="67">
        <v>0</v>
      </c>
      <c r="AA164" s="67">
        <v>0</v>
      </c>
      <c r="AB164" s="67">
        <v>0</v>
      </c>
      <c r="AC164" s="85">
        <f t="shared" si="358"/>
        <v>0</v>
      </c>
      <c r="AD164" s="85">
        <v>1.3140000000000001</v>
      </c>
      <c r="AE164" s="26">
        <f t="shared" si="359"/>
        <v>0</v>
      </c>
      <c r="AF164" s="26">
        <f t="shared" si="360"/>
        <v>0</v>
      </c>
      <c r="AG164" s="26">
        <f t="shared" si="361"/>
        <v>0</v>
      </c>
      <c r="AH164" s="26">
        <f t="shared" si="362"/>
        <v>0</v>
      </c>
      <c r="AI164" s="26">
        <f t="shared" si="363"/>
        <v>0</v>
      </c>
      <c r="AJ164" s="26">
        <f t="shared" si="336"/>
        <v>0</v>
      </c>
      <c r="AK164" s="67">
        <v>0</v>
      </c>
      <c r="AL164" s="67">
        <v>0</v>
      </c>
      <c r="AM164" s="67">
        <v>0</v>
      </c>
      <c r="AN164" s="67">
        <v>0</v>
      </c>
      <c r="AO164" s="26">
        <f t="shared" si="364"/>
        <v>0</v>
      </c>
      <c r="AP164" s="26">
        <v>0</v>
      </c>
      <c r="AQ164" s="26">
        <v>0</v>
      </c>
      <c r="AR164" s="26">
        <v>0</v>
      </c>
      <c r="AS164" s="26">
        <v>0</v>
      </c>
      <c r="AT164" s="26">
        <f t="shared" si="365"/>
        <v>0</v>
      </c>
      <c r="AU164" s="26">
        <v>0</v>
      </c>
      <c r="AV164" s="26">
        <v>0</v>
      </c>
      <c r="AW164" s="26">
        <v>0</v>
      </c>
      <c r="AX164" s="26">
        <v>0</v>
      </c>
      <c r="AY164" s="26">
        <f t="shared" si="366"/>
        <v>0</v>
      </c>
      <c r="AZ164" s="26">
        <v>0</v>
      </c>
      <c r="BA164" s="26">
        <v>0</v>
      </c>
      <c r="BB164" s="67">
        <v>0</v>
      </c>
      <c r="BC164" s="26">
        <v>0</v>
      </c>
      <c r="BD164" s="27"/>
      <c r="BE164" s="27"/>
      <c r="BF164" s="27"/>
      <c r="BG164" s="27"/>
      <c r="BH164" s="27"/>
    </row>
    <row r="165" spans="1:60" s="66" customFormat="1" ht="63" customHeight="1">
      <c r="A165" s="95" t="s">
        <v>304</v>
      </c>
      <c r="B165" s="76" t="s">
        <v>389</v>
      </c>
      <c r="C165" s="87" t="s">
        <v>390</v>
      </c>
      <c r="D165" s="67">
        <v>5.24</v>
      </c>
      <c r="E165" s="67">
        <f t="shared" si="349"/>
        <v>0</v>
      </c>
      <c r="F165" s="67">
        <f t="shared" si="350"/>
        <v>0</v>
      </c>
      <c r="G165" s="67">
        <f t="shared" si="351"/>
        <v>0</v>
      </c>
      <c r="H165" s="67">
        <f t="shared" si="352"/>
        <v>0</v>
      </c>
      <c r="I165" s="67">
        <f t="shared" si="353"/>
        <v>0</v>
      </c>
      <c r="J165" s="67">
        <f t="shared" si="354"/>
        <v>0</v>
      </c>
      <c r="K165" s="67">
        <v>0</v>
      </c>
      <c r="L165" s="67">
        <v>0</v>
      </c>
      <c r="M165" s="67">
        <v>0</v>
      </c>
      <c r="N165" s="67">
        <v>0</v>
      </c>
      <c r="O165" s="67">
        <f t="shared" si="355"/>
        <v>0</v>
      </c>
      <c r="P165" s="67">
        <v>0</v>
      </c>
      <c r="Q165" s="67">
        <v>0</v>
      </c>
      <c r="R165" s="67">
        <v>0</v>
      </c>
      <c r="S165" s="67">
        <v>0</v>
      </c>
      <c r="T165" s="67">
        <f>SUM(U165:X165)</f>
        <v>0</v>
      </c>
      <c r="U165" s="67">
        <v>0</v>
      </c>
      <c r="V165" s="67">
        <v>0</v>
      </c>
      <c r="W165" s="67">
        <v>0</v>
      </c>
      <c r="X165" s="67">
        <v>0</v>
      </c>
      <c r="Y165" s="67">
        <f>SUM(Z165:AC165)</f>
        <v>0</v>
      </c>
      <c r="Z165" s="67">
        <v>0</v>
      </c>
      <c r="AA165" s="67">
        <v>0</v>
      </c>
      <c r="AB165" s="67">
        <v>0</v>
      </c>
      <c r="AC165" s="85">
        <f t="shared" si="358"/>
        <v>0</v>
      </c>
      <c r="AD165" s="85">
        <v>5.2914666400000003</v>
      </c>
      <c r="AE165" s="26">
        <f>AJ165+AO165+AT165+AY165</f>
        <v>0</v>
      </c>
      <c r="AF165" s="26">
        <f t="shared" si="360"/>
        <v>0</v>
      </c>
      <c r="AG165" s="26">
        <f t="shared" si="361"/>
        <v>0</v>
      </c>
      <c r="AH165" s="26">
        <f t="shared" si="362"/>
        <v>0</v>
      </c>
      <c r="AI165" s="26">
        <f t="shared" si="363"/>
        <v>0</v>
      </c>
      <c r="AJ165" s="26">
        <f t="shared" si="336"/>
        <v>0</v>
      </c>
      <c r="AK165" s="67">
        <v>0</v>
      </c>
      <c r="AL165" s="67">
        <v>0</v>
      </c>
      <c r="AM165" s="67">
        <v>0</v>
      </c>
      <c r="AN165" s="67">
        <v>0</v>
      </c>
      <c r="AO165" s="26">
        <f t="shared" si="364"/>
        <v>0</v>
      </c>
      <c r="AP165" s="26">
        <v>0</v>
      </c>
      <c r="AQ165" s="26">
        <v>0</v>
      </c>
      <c r="AR165" s="26">
        <v>0</v>
      </c>
      <c r="AS165" s="26">
        <v>0</v>
      </c>
      <c r="AT165" s="26">
        <f t="shared" si="365"/>
        <v>0</v>
      </c>
      <c r="AU165" s="26">
        <v>0</v>
      </c>
      <c r="AV165" s="26">
        <v>0</v>
      </c>
      <c r="AW165" s="26">
        <v>0</v>
      </c>
      <c r="AX165" s="26">
        <v>0</v>
      </c>
      <c r="AY165" s="26">
        <f t="shared" si="366"/>
        <v>0</v>
      </c>
      <c r="AZ165" s="26">
        <v>0</v>
      </c>
      <c r="BA165" s="26">
        <v>0</v>
      </c>
      <c r="BB165" s="67">
        <v>0</v>
      </c>
      <c r="BC165" s="26">
        <v>0</v>
      </c>
      <c r="BD165" s="27"/>
      <c r="BE165" s="27"/>
      <c r="BF165" s="27"/>
      <c r="BG165" s="27"/>
      <c r="BH165" s="27"/>
    </row>
    <row r="166" spans="1:60" s="66" customFormat="1" ht="63" customHeight="1">
      <c r="A166" s="95" t="s">
        <v>304</v>
      </c>
      <c r="B166" s="76" t="s">
        <v>320</v>
      </c>
      <c r="C166" s="87" t="s">
        <v>391</v>
      </c>
      <c r="D166" s="67" t="s">
        <v>326</v>
      </c>
      <c r="E166" s="67">
        <f t="shared" si="349"/>
        <v>0</v>
      </c>
      <c r="F166" s="67">
        <f t="shared" si="350"/>
        <v>0</v>
      </c>
      <c r="G166" s="67">
        <f t="shared" si="351"/>
        <v>0</v>
      </c>
      <c r="H166" s="67">
        <f t="shared" si="352"/>
        <v>0</v>
      </c>
      <c r="I166" s="67">
        <f t="shared" si="353"/>
        <v>0</v>
      </c>
      <c r="J166" s="67">
        <f t="shared" si="354"/>
        <v>0</v>
      </c>
      <c r="K166" s="67">
        <v>0</v>
      </c>
      <c r="L166" s="67">
        <v>0</v>
      </c>
      <c r="M166" s="67">
        <v>0</v>
      </c>
      <c r="N166" s="67">
        <v>0</v>
      </c>
      <c r="O166" s="67">
        <f t="shared" ref="O166:O167" si="367">SUM(P166:S166)</f>
        <v>0</v>
      </c>
      <c r="P166" s="67">
        <v>0</v>
      </c>
      <c r="Q166" s="67">
        <v>0</v>
      </c>
      <c r="R166" s="67">
        <v>0</v>
      </c>
      <c r="S166" s="67">
        <v>0</v>
      </c>
      <c r="T166" s="67">
        <f t="shared" ref="T166:T167" si="368">SUM(U166:X166)</f>
        <v>0</v>
      </c>
      <c r="U166" s="67">
        <v>0</v>
      </c>
      <c r="V166" s="67">
        <v>0</v>
      </c>
      <c r="W166" s="67">
        <v>0</v>
      </c>
      <c r="X166" s="67">
        <v>0</v>
      </c>
      <c r="Y166" s="67">
        <f t="shared" ref="Y166:Y167" si="369">SUM(Z166:AC166)</f>
        <v>0</v>
      </c>
      <c r="Z166" s="67">
        <v>0</v>
      </c>
      <c r="AA166" s="67">
        <v>0</v>
      </c>
      <c r="AB166" s="67">
        <v>0</v>
      </c>
      <c r="AC166" s="85">
        <f t="shared" ref="AC166:AC167" si="370">AC167+AC168+AC169</f>
        <v>0</v>
      </c>
      <c r="AD166" s="85" t="s">
        <v>326</v>
      </c>
      <c r="AE166" s="26">
        <f t="shared" ref="AE166:AE167" si="371">AJ166+AO166+AT166+AY166</f>
        <v>6.1344589999999997E-2</v>
      </c>
      <c r="AF166" s="26">
        <f t="shared" ref="AF166:AF167" si="372">AK166+AP166+AU166+AZ166</f>
        <v>0</v>
      </c>
      <c r="AG166" s="26">
        <f t="shared" ref="AG166:AG167" si="373">AL166+AQ166+AV166+BA166</f>
        <v>0</v>
      </c>
      <c r="AH166" s="26">
        <f t="shared" ref="AH166:AH167" si="374">AM166+AR166+AW166+BB166</f>
        <v>5.8424589999999998E-2</v>
      </c>
      <c r="AI166" s="26">
        <f t="shared" ref="AI166" si="375">AN166+AS166+AX166+BC166</f>
        <v>2.9199999999999999E-3</v>
      </c>
      <c r="AJ166" s="26">
        <f t="shared" si="336"/>
        <v>6.1344589999999997E-2</v>
      </c>
      <c r="AK166" s="67">
        <v>0</v>
      </c>
      <c r="AL166" s="67">
        <v>0</v>
      </c>
      <c r="AM166" s="67">
        <v>5.8424589999999998E-2</v>
      </c>
      <c r="AN166" s="67">
        <v>2.9199999999999999E-3</v>
      </c>
      <c r="AO166" s="26">
        <f t="shared" ref="AO166:AO167" si="376">SUM(AP166:AS166)</f>
        <v>0</v>
      </c>
      <c r="AP166" s="26">
        <v>0</v>
      </c>
      <c r="AQ166" s="26">
        <v>0</v>
      </c>
      <c r="AR166" s="26">
        <v>0</v>
      </c>
      <c r="AS166" s="26">
        <v>0</v>
      </c>
      <c r="AT166" s="26">
        <f t="shared" ref="AT166:AT167" si="377">SUM(AU166:AX166)</f>
        <v>0</v>
      </c>
      <c r="AU166" s="26">
        <v>0</v>
      </c>
      <c r="AV166" s="26">
        <v>0</v>
      </c>
      <c r="AW166" s="26">
        <v>0</v>
      </c>
      <c r="AX166" s="26">
        <v>0</v>
      </c>
      <c r="AY166" s="26">
        <f t="shared" ref="AY166:AY167" si="378">SUM(AZ166:BC166)</f>
        <v>0</v>
      </c>
      <c r="AZ166" s="26">
        <v>0</v>
      </c>
      <c r="BA166" s="26">
        <v>0</v>
      </c>
      <c r="BB166" s="67">
        <v>0</v>
      </c>
      <c r="BC166" s="26">
        <v>0</v>
      </c>
      <c r="BD166" s="27"/>
      <c r="BE166" s="27"/>
      <c r="BF166" s="27"/>
      <c r="BG166" s="27"/>
      <c r="BH166" s="27"/>
    </row>
    <row r="167" spans="1:60" s="66" customFormat="1" ht="60.75" customHeight="1">
      <c r="A167" s="95" t="s">
        <v>304</v>
      </c>
      <c r="B167" s="76" t="s">
        <v>392</v>
      </c>
      <c r="C167" s="87" t="s">
        <v>393</v>
      </c>
      <c r="D167" s="67">
        <v>5.34968895</v>
      </c>
      <c r="E167" s="67">
        <f t="shared" si="349"/>
        <v>0</v>
      </c>
      <c r="F167" s="67">
        <f t="shared" si="350"/>
        <v>0</v>
      </c>
      <c r="G167" s="67">
        <f t="shared" si="351"/>
        <v>0</v>
      </c>
      <c r="H167" s="67">
        <f t="shared" si="352"/>
        <v>0</v>
      </c>
      <c r="I167" s="67">
        <f t="shared" si="353"/>
        <v>0</v>
      </c>
      <c r="J167" s="67">
        <f t="shared" si="354"/>
        <v>0</v>
      </c>
      <c r="K167" s="67">
        <v>0</v>
      </c>
      <c r="L167" s="67">
        <v>0</v>
      </c>
      <c r="M167" s="67">
        <v>0</v>
      </c>
      <c r="N167" s="67">
        <v>0</v>
      </c>
      <c r="O167" s="67">
        <f t="shared" si="367"/>
        <v>0</v>
      </c>
      <c r="P167" s="67">
        <v>0</v>
      </c>
      <c r="Q167" s="67">
        <v>0</v>
      </c>
      <c r="R167" s="67">
        <v>0</v>
      </c>
      <c r="S167" s="67">
        <v>0</v>
      </c>
      <c r="T167" s="67">
        <f t="shared" si="368"/>
        <v>0</v>
      </c>
      <c r="U167" s="67">
        <v>0</v>
      </c>
      <c r="V167" s="67">
        <v>0</v>
      </c>
      <c r="W167" s="67">
        <v>0</v>
      </c>
      <c r="X167" s="67">
        <v>0</v>
      </c>
      <c r="Y167" s="67">
        <f t="shared" si="369"/>
        <v>0</v>
      </c>
      <c r="Z167" s="67">
        <v>0</v>
      </c>
      <c r="AA167" s="67">
        <v>0</v>
      </c>
      <c r="AB167" s="67">
        <v>0</v>
      </c>
      <c r="AC167" s="85">
        <f t="shared" si="370"/>
        <v>0</v>
      </c>
      <c r="AD167" s="85">
        <v>4.45807412</v>
      </c>
      <c r="AE167" s="26">
        <f t="shared" si="371"/>
        <v>0</v>
      </c>
      <c r="AF167" s="26">
        <f t="shared" si="372"/>
        <v>0</v>
      </c>
      <c r="AG167" s="26">
        <f t="shared" si="373"/>
        <v>0</v>
      </c>
      <c r="AH167" s="26">
        <f t="shared" si="374"/>
        <v>0</v>
      </c>
      <c r="AI167" s="26">
        <f>AN167+AS167+AX167+BC167</f>
        <v>0</v>
      </c>
      <c r="AJ167" s="26">
        <f t="shared" si="336"/>
        <v>0</v>
      </c>
      <c r="AK167" s="67">
        <v>0</v>
      </c>
      <c r="AL167" s="67">
        <v>0</v>
      </c>
      <c r="AM167" s="67">
        <v>0</v>
      </c>
      <c r="AN167" s="67">
        <v>0</v>
      </c>
      <c r="AO167" s="26">
        <f t="shared" si="376"/>
        <v>0</v>
      </c>
      <c r="AP167" s="26">
        <v>0</v>
      </c>
      <c r="AQ167" s="26">
        <v>0</v>
      </c>
      <c r="AR167" s="26">
        <v>0</v>
      </c>
      <c r="AS167" s="26">
        <v>0</v>
      </c>
      <c r="AT167" s="26">
        <f t="shared" si="377"/>
        <v>0</v>
      </c>
      <c r="AU167" s="26">
        <v>0</v>
      </c>
      <c r="AV167" s="26">
        <v>0</v>
      </c>
      <c r="AW167" s="26">
        <v>0</v>
      </c>
      <c r="AX167" s="26">
        <v>0</v>
      </c>
      <c r="AY167" s="26">
        <f t="shared" si="378"/>
        <v>0</v>
      </c>
      <c r="AZ167" s="26">
        <v>0</v>
      </c>
      <c r="BA167" s="26">
        <v>0</v>
      </c>
      <c r="BB167" s="67">
        <v>0</v>
      </c>
      <c r="BC167" s="26">
        <v>0</v>
      </c>
      <c r="BD167" s="27"/>
      <c r="BE167" s="27"/>
      <c r="BF167" s="27"/>
      <c r="BG167" s="27"/>
      <c r="BH167" s="27"/>
    </row>
    <row r="168" spans="1:60" s="84" customFormat="1" ht="63" customHeight="1">
      <c r="A168" s="54" t="s">
        <v>184</v>
      </c>
      <c r="B168" s="55" t="s">
        <v>185</v>
      </c>
      <c r="C168" s="69" t="s">
        <v>9</v>
      </c>
      <c r="D168" s="72">
        <v>0</v>
      </c>
      <c r="E168" s="73">
        <f>SUM(E169,E175,E182,E189,E190)</f>
        <v>0</v>
      </c>
      <c r="F168" s="73">
        <f>SUM(F169,F175,F182,F189,F190)</f>
        <v>0</v>
      </c>
      <c r="G168" s="73">
        <f>SUM(G169,G175,G182,G189,G190)</f>
        <v>0</v>
      </c>
      <c r="H168" s="73">
        <f>SUM(H169,H175,H182,H189,H190)</f>
        <v>0</v>
      </c>
      <c r="I168" s="73">
        <f>N168+S168+X168+AC168</f>
        <v>0</v>
      </c>
      <c r="J168" s="73">
        <f>SUM(J169,J175,J182,J189,J190)</f>
        <v>0</v>
      </c>
      <c r="K168" s="73">
        <f t="shared" ref="K168:BC168" si="379">SUM(K169,K175,K182,K189,K190)</f>
        <v>0</v>
      </c>
      <c r="L168" s="73">
        <f t="shared" si="379"/>
        <v>0</v>
      </c>
      <c r="M168" s="73">
        <f t="shared" si="379"/>
        <v>0</v>
      </c>
      <c r="N168" s="73">
        <f t="shared" si="379"/>
        <v>0</v>
      </c>
      <c r="O168" s="73">
        <f t="shared" si="379"/>
        <v>0</v>
      </c>
      <c r="P168" s="73">
        <f t="shared" si="379"/>
        <v>0</v>
      </c>
      <c r="Q168" s="73">
        <f t="shared" si="379"/>
        <v>0</v>
      </c>
      <c r="R168" s="73">
        <v>0</v>
      </c>
      <c r="S168" s="73">
        <f t="shared" si="379"/>
        <v>0</v>
      </c>
      <c r="T168" s="73">
        <f t="shared" si="379"/>
        <v>0</v>
      </c>
      <c r="U168" s="73">
        <f t="shared" si="379"/>
        <v>0</v>
      </c>
      <c r="V168" s="73">
        <f t="shared" si="379"/>
        <v>0</v>
      </c>
      <c r="W168" s="73">
        <f t="shared" si="379"/>
        <v>0</v>
      </c>
      <c r="X168" s="73">
        <f t="shared" si="379"/>
        <v>0</v>
      </c>
      <c r="Y168" s="73">
        <f t="shared" si="379"/>
        <v>0</v>
      </c>
      <c r="Z168" s="73">
        <f t="shared" si="379"/>
        <v>0</v>
      </c>
      <c r="AA168" s="73">
        <f t="shared" si="379"/>
        <v>0</v>
      </c>
      <c r="AB168" s="73">
        <f t="shared" si="379"/>
        <v>0</v>
      </c>
      <c r="AC168" s="72">
        <f t="shared" si="327"/>
        <v>0</v>
      </c>
      <c r="AD168" s="72">
        <v>0</v>
      </c>
      <c r="AE168" s="73">
        <f t="shared" si="379"/>
        <v>0</v>
      </c>
      <c r="AF168" s="73">
        <f t="shared" si="379"/>
        <v>0</v>
      </c>
      <c r="AG168" s="73">
        <f t="shared" si="379"/>
        <v>0</v>
      </c>
      <c r="AH168" s="73">
        <f t="shared" si="379"/>
        <v>0</v>
      </c>
      <c r="AI168" s="73">
        <f t="shared" si="379"/>
        <v>0</v>
      </c>
      <c r="AJ168" s="73">
        <f>SUM(AJ169,AJ175,AJ182,AJ189,AJ190)</f>
        <v>0</v>
      </c>
      <c r="AK168" s="73">
        <f t="shared" si="379"/>
        <v>0</v>
      </c>
      <c r="AL168" s="73">
        <f t="shared" si="379"/>
        <v>0</v>
      </c>
      <c r="AM168" s="73">
        <f t="shared" si="379"/>
        <v>0</v>
      </c>
      <c r="AN168" s="73">
        <f t="shared" si="379"/>
        <v>0</v>
      </c>
      <c r="AO168" s="73">
        <f t="shared" si="379"/>
        <v>0</v>
      </c>
      <c r="AP168" s="73">
        <f t="shared" si="379"/>
        <v>0</v>
      </c>
      <c r="AQ168" s="73">
        <f t="shared" si="379"/>
        <v>0</v>
      </c>
      <c r="AR168" s="73">
        <f t="shared" si="379"/>
        <v>0</v>
      </c>
      <c r="AS168" s="73">
        <f t="shared" si="379"/>
        <v>0</v>
      </c>
      <c r="AT168" s="73">
        <f t="shared" si="379"/>
        <v>0</v>
      </c>
      <c r="AU168" s="73">
        <f t="shared" si="379"/>
        <v>0</v>
      </c>
      <c r="AV168" s="73">
        <f t="shared" si="379"/>
        <v>0</v>
      </c>
      <c r="AW168" s="73">
        <f t="shared" si="379"/>
        <v>0</v>
      </c>
      <c r="AX168" s="73">
        <f t="shared" si="379"/>
        <v>0</v>
      </c>
      <c r="AY168" s="73">
        <f t="shared" si="379"/>
        <v>0</v>
      </c>
      <c r="AZ168" s="73">
        <f t="shared" si="379"/>
        <v>0</v>
      </c>
      <c r="BA168" s="73">
        <f t="shared" si="379"/>
        <v>0</v>
      </c>
      <c r="BB168" s="73">
        <f t="shared" si="379"/>
        <v>0</v>
      </c>
      <c r="BC168" s="73">
        <f t="shared" si="379"/>
        <v>0</v>
      </c>
      <c r="BD168" s="52"/>
      <c r="BE168" s="52"/>
      <c r="BF168" s="52"/>
      <c r="BG168" s="52"/>
      <c r="BH168" s="52"/>
    </row>
    <row r="169" spans="1:60" s="84" customFormat="1" ht="15.75" customHeight="1">
      <c r="A169" s="54" t="s">
        <v>186</v>
      </c>
      <c r="B169" s="55" t="s">
        <v>187</v>
      </c>
      <c r="C169" s="69" t="s">
        <v>9</v>
      </c>
      <c r="D169" s="72">
        <v>0</v>
      </c>
      <c r="E169" s="73">
        <f t="shared" ref="E169" si="380">SUM(E170,E173,E174)</f>
        <v>0</v>
      </c>
      <c r="F169" s="73">
        <f t="shared" ref="F169:BC169" si="381">SUM(F170,F173,F174)</f>
        <v>0</v>
      </c>
      <c r="G169" s="73">
        <f t="shared" si="381"/>
        <v>0</v>
      </c>
      <c r="H169" s="73">
        <f t="shared" si="381"/>
        <v>0</v>
      </c>
      <c r="I169" s="73">
        <f t="shared" ref="I169:I188" si="382">N169+S169+X169+AC169</f>
        <v>0</v>
      </c>
      <c r="J169" s="73">
        <f t="shared" si="381"/>
        <v>0</v>
      </c>
      <c r="K169" s="73">
        <f t="shared" si="381"/>
        <v>0</v>
      </c>
      <c r="L169" s="73">
        <f t="shared" si="381"/>
        <v>0</v>
      </c>
      <c r="M169" s="73">
        <f t="shared" si="381"/>
        <v>0</v>
      </c>
      <c r="N169" s="73">
        <f t="shared" si="381"/>
        <v>0</v>
      </c>
      <c r="O169" s="73">
        <f t="shared" si="381"/>
        <v>0</v>
      </c>
      <c r="P169" s="73">
        <f t="shared" si="381"/>
        <v>0</v>
      </c>
      <c r="Q169" s="73">
        <f t="shared" si="381"/>
        <v>0</v>
      </c>
      <c r="R169" s="73">
        <f t="shared" si="381"/>
        <v>0</v>
      </c>
      <c r="S169" s="73">
        <f t="shared" si="381"/>
        <v>0</v>
      </c>
      <c r="T169" s="73">
        <f t="shared" si="381"/>
        <v>0</v>
      </c>
      <c r="U169" s="73">
        <f t="shared" si="381"/>
        <v>0</v>
      </c>
      <c r="V169" s="73">
        <f t="shared" si="381"/>
        <v>0</v>
      </c>
      <c r="W169" s="73">
        <f t="shared" si="381"/>
        <v>0</v>
      </c>
      <c r="X169" s="73">
        <f t="shared" si="381"/>
        <v>0</v>
      </c>
      <c r="Y169" s="73">
        <f t="shared" si="381"/>
        <v>0</v>
      </c>
      <c r="Z169" s="73">
        <f t="shared" si="381"/>
        <v>0</v>
      </c>
      <c r="AA169" s="73">
        <f t="shared" si="381"/>
        <v>0</v>
      </c>
      <c r="AB169" s="73">
        <f t="shared" si="381"/>
        <v>0</v>
      </c>
      <c r="AC169" s="72">
        <f t="shared" si="327"/>
        <v>0</v>
      </c>
      <c r="AD169" s="72">
        <v>0</v>
      </c>
      <c r="AE169" s="73">
        <f t="shared" si="381"/>
        <v>0</v>
      </c>
      <c r="AF169" s="73">
        <f t="shared" si="381"/>
        <v>0</v>
      </c>
      <c r="AG169" s="73">
        <f t="shared" si="381"/>
        <v>0</v>
      </c>
      <c r="AH169" s="73">
        <f t="shared" si="381"/>
        <v>0</v>
      </c>
      <c r="AI169" s="73">
        <f t="shared" si="381"/>
        <v>0</v>
      </c>
      <c r="AJ169" s="73">
        <f t="shared" si="381"/>
        <v>0</v>
      </c>
      <c r="AK169" s="73">
        <f t="shared" si="381"/>
        <v>0</v>
      </c>
      <c r="AL169" s="73">
        <f t="shared" si="381"/>
        <v>0</v>
      </c>
      <c r="AM169" s="73">
        <f t="shared" si="381"/>
        <v>0</v>
      </c>
      <c r="AN169" s="73">
        <f t="shared" si="381"/>
        <v>0</v>
      </c>
      <c r="AO169" s="73">
        <f t="shared" si="381"/>
        <v>0</v>
      </c>
      <c r="AP169" s="73">
        <f t="shared" si="381"/>
        <v>0</v>
      </c>
      <c r="AQ169" s="73">
        <f t="shared" si="381"/>
        <v>0</v>
      </c>
      <c r="AR169" s="73">
        <f t="shared" si="381"/>
        <v>0</v>
      </c>
      <c r="AS169" s="73">
        <f t="shared" si="381"/>
        <v>0</v>
      </c>
      <c r="AT169" s="73">
        <f t="shared" si="381"/>
        <v>0</v>
      </c>
      <c r="AU169" s="73">
        <f t="shared" si="381"/>
        <v>0</v>
      </c>
      <c r="AV169" s="73">
        <f t="shared" si="381"/>
        <v>0</v>
      </c>
      <c r="AW169" s="73">
        <f t="shared" si="381"/>
        <v>0</v>
      </c>
      <c r="AX169" s="73">
        <f t="shared" si="381"/>
        <v>0</v>
      </c>
      <c r="AY169" s="73">
        <f t="shared" si="381"/>
        <v>0</v>
      </c>
      <c r="AZ169" s="73">
        <f t="shared" si="381"/>
        <v>0</v>
      </c>
      <c r="BA169" s="73">
        <f t="shared" si="381"/>
        <v>0</v>
      </c>
      <c r="BB169" s="73">
        <f t="shared" si="381"/>
        <v>0</v>
      </c>
      <c r="BC169" s="73">
        <f t="shared" si="381"/>
        <v>0</v>
      </c>
      <c r="BD169" s="52"/>
      <c r="BE169" s="52"/>
      <c r="BF169" s="52"/>
      <c r="BG169" s="52"/>
      <c r="BH169" s="52"/>
    </row>
    <row r="170" spans="1:60" s="84" customFormat="1" ht="31.5" customHeight="1">
      <c r="A170" s="54" t="s">
        <v>188</v>
      </c>
      <c r="B170" s="55" t="s">
        <v>189</v>
      </c>
      <c r="C170" s="69" t="s">
        <v>9</v>
      </c>
      <c r="D170" s="72">
        <v>0</v>
      </c>
      <c r="E170" s="73">
        <f t="shared" ref="E170" si="383">SUM(E171:E172)</f>
        <v>0</v>
      </c>
      <c r="F170" s="73">
        <f t="shared" ref="F170:BC170" si="384">SUM(F171:F172)</f>
        <v>0</v>
      </c>
      <c r="G170" s="73">
        <f t="shared" si="384"/>
        <v>0</v>
      </c>
      <c r="H170" s="73">
        <f t="shared" si="384"/>
        <v>0</v>
      </c>
      <c r="I170" s="73">
        <f t="shared" si="382"/>
        <v>0</v>
      </c>
      <c r="J170" s="73">
        <f t="shared" si="384"/>
        <v>0</v>
      </c>
      <c r="K170" s="73">
        <f t="shared" si="384"/>
        <v>0</v>
      </c>
      <c r="L170" s="73">
        <f t="shared" si="384"/>
        <v>0</v>
      </c>
      <c r="M170" s="73">
        <f t="shared" si="384"/>
        <v>0</v>
      </c>
      <c r="N170" s="73">
        <f t="shared" si="384"/>
        <v>0</v>
      </c>
      <c r="O170" s="73">
        <f t="shared" si="384"/>
        <v>0</v>
      </c>
      <c r="P170" s="73">
        <f t="shared" si="384"/>
        <v>0</v>
      </c>
      <c r="Q170" s="73">
        <f t="shared" si="384"/>
        <v>0</v>
      </c>
      <c r="R170" s="73">
        <f t="shared" si="384"/>
        <v>0</v>
      </c>
      <c r="S170" s="73">
        <f t="shared" si="384"/>
        <v>0</v>
      </c>
      <c r="T170" s="73">
        <f t="shared" si="384"/>
        <v>0</v>
      </c>
      <c r="U170" s="73">
        <f t="shared" si="384"/>
        <v>0</v>
      </c>
      <c r="V170" s="73">
        <f t="shared" si="384"/>
        <v>0</v>
      </c>
      <c r="W170" s="73">
        <f t="shared" si="384"/>
        <v>0</v>
      </c>
      <c r="X170" s="73">
        <f t="shared" si="384"/>
        <v>0</v>
      </c>
      <c r="Y170" s="73">
        <f t="shared" si="384"/>
        <v>0</v>
      </c>
      <c r="Z170" s="73">
        <f t="shared" si="384"/>
        <v>0</v>
      </c>
      <c r="AA170" s="73">
        <f t="shared" si="384"/>
        <v>0</v>
      </c>
      <c r="AB170" s="73">
        <f t="shared" si="384"/>
        <v>0</v>
      </c>
      <c r="AC170" s="72">
        <f t="shared" si="327"/>
        <v>0</v>
      </c>
      <c r="AD170" s="72">
        <v>0</v>
      </c>
      <c r="AE170" s="73">
        <f t="shared" si="384"/>
        <v>0</v>
      </c>
      <c r="AF170" s="73">
        <f t="shared" si="384"/>
        <v>0</v>
      </c>
      <c r="AG170" s="73">
        <f t="shared" si="384"/>
        <v>0</v>
      </c>
      <c r="AH170" s="73">
        <f t="shared" si="384"/>
        <v>0</v>
      </c>
      <c r="AI170" s="73">
        <f t="shared" si="384"/>
        <v>0</v>
      </c>
      <c r="AJ170" s="73">
        <f t="shared" si="384"/>
        <v>0</v>
      </c>
      <c r="AK170" s="73">
        <f t="shared" si="384"/>
        <v>0</v>
      </c>
      <c r="AL170" s="73">
        <f t="shared" si="384"/>
        <v>0</v>
      </c>
      <c r="AM170" s="73">
        <f t="shared" si="384"/>
        <v>0</v>
      </c>
      <c r="AN170" s="73">
        <f t="shared" si="384"/>
        <v>0</v>
      </c>
      <c r="AO170" s="73">
        <f t="shared" si="384"/>
        <v>0</v>
      </c>
      <c r="AP170" s="73">
        <f t="shared" si="384"/>
        <v>0</v>
      </c>
      <c r="AQ170" s="73">
        <f t="shared" si="384"/>
        <v>0</v>
      </c>
      <c r="AR170" s="73">
        <f t="shared" si="384"/>
        <v>0</v>
      </c>
      <c r="AS170" s="73">
        <f t="shared" si="384"/>
        <v>0</v>
      </c>
      <c r="AT170" s="73">
        <f t="shared" si="384"/>
        <v>0</v>
      </c>
      <c r="AU170" s="73">
        <f t="shared" si="384"/>
        <v>0</v>
      </c>
      <c r="AV170" s="73">
        <f t="shared" si="384"/>
        <v>0</v>
      </c>
      <c r="AW170" s="73">
        <f t="shared" si="384"/>
        <v>0</v>
      </c>
      <c r="AX170" s="73">
        <f t="shared" si="384"/>
        <v>0</v>
      </c>
      <c r="AY170" s="73">
        <f t="shared" si="384"/>
        <v>0</v>
      </c>
      <c r="AZ170" s="73">
        <f t="shared" si="384"/>
        <v>0</v>
      </c>
      <c r="BA170" s="73">
        <f t="shared" si="384"/>
        <v>0</v>
      </c>
      <c r="BB170" s="73">
        <f t="shared" si="384"/>
        <v>0</v>
      </c>
      <c r="BC170" s="73">
        <f t="shared" si="384"/>
        <v>0</v>
      </c>
      <c r="BD170" s="52"/>
      <c r="BE170" s="52"/>
      <c r="BF170" s="52"/>
      <c r="BG170" s="52"/>
      <c r="BH170" s="52"/>
    </row>
    <row r="171" spans="1:60" s="84" customFormat="1" ht="47.25" customHeight="1">
      <c r="A171" s="54" t="s">
        <v>190</v>
      </c>
      <c r="B171" s="55" t="s">
        <v>191</v>
      </c>
      <c r="C171" s="69" t="s">
        <v>9</v>
      </c>
      <c r="D171" s="72">
        <v>0</v>
      </c>
      <c r="E171" s="73">
        <v>0</v>
      </c>
      <c r="F171" s="73">
        <v>0</v>
      </c>
      <c r="G171" s="73">
        <v>0</v>
      </c>
      <c r="H171" s="73">
        <v>0</v>
      </c>
      <c r="I171" s="73">
        <f t="shared" si="382"/>
        <v>0</v>
      </c>
      <c r="J171" s="73">
        <v>0</v>
      </c>
      <c r="K171" s="73">
        <v>0</v>
      </c>
      <c r="L171" s="73">
        <v>0</v>
      </c>
      <c r="M171" s="73">
        <v>0</v>
      </c>
      <c r="N171" s="73">
        <v>0</v>
      </c>
      <c r="O171" s="73">
        <v>0</v>
      </c>
      <c r="P171" s="73">
        <v>0</v>
      </c>
      <c r="Q171" s="73">
        <v>0</v>
      </c>
      <c r="R171" s="73">
        <v>0</v>
      </c>
      <c r="S171" s="73">
        <v>0</v>
      </c>
      <c r="T171" s="73">
        <v>0</v>
      </c>
      <c r="U171" s="73">
        <v>0</v>
      </c>
      <c r="V171" s="73">
        <v>0</v>
      </c>
      <c r="W171" s="73">
        <v>0</v>
      </c>
      <c r="X171" s="73">
        <v>0</v>
      </c>
      <c r="Y171" s="73">
        <v>0</v>
      </c>
      <c r="Z171" s="73">
        <v>0</v>
      </c>
      <c r="AA171" s="73">
        <v>0</v>
      </c>
      <c r="AB171" s="73">
        <v>0</v>
      </c>
      <c r="AC171" s="72">
        <f t="shared" si="327"/>
        <v>0</v>
      </c>
      <c r="AD171" s="72">
        <v>0</v>
      </c>
      <c r="AE171" s="73">
        <v>0</v>
      </c>
      <c r="AF171" s="73">
        <v>0</v>
      </c>
      <c r="AG171" s="73">
        <v>0</v>
      </c>
      <c r="AH171" s="73">
        <v>0</v>
      </c>
      <c r="AI171" s="73">
        <v>0</v>
      </c>
      <c r="AJ171" s="73">
        <v>0</v>
      </c>
      <c r="AK171" s="73">
        <v>0</v>
      </c>
      <c r="AL171" s="73">
        <v>0</v>
      </c>
      <c r="AM171" s="73">
        <v>0</v>
      </c>
      <c r="AN171" s="73">
        <v>0</v>
      </c>
      <c r="AO171" s="73">
        <v>0</v>
      </c>
      <c r="AP171" s="73">
        <v>0</v>
      </c>
      <c r="AQ171" s="73">
        <v>0</v>
      </c>
      <c r="AR171" s="73">
        <v>0</v>
      </c>
      <c r="AS171" s="73">
        <v>0</v>
      </c>
      <c r="AT171" s="73">
        <v>0</v>
      </c>
      <c r="AU171" s="73">
        <v>0</v>
      </c>
      <c r="AV171" s="73">
        <v>0</v>
      </c>
      <c r="AW171" s="73">
        <v>0</v>
      </c>
      <c r="AX171" s="73">
        <v>0</v>
      </c>
      <c r="AY171" s="73">
        <v>0</v>
      </c>
      <c r="AZ171" s="73">
        <v>0</v>
      </c>
      <c r="BA171" s="73">
        <v>0</v>
      </c>
      <c r="BB171" s="73">
        <v>0</v>
      </c>
      <c r="BC171" s="73">
        <v>0</v>
      </c>
      <c r="BD171" s="52"/>
      <c r="BE171" s="52"/>
      <c r="BF171" s="52"/>
      <c r="BG171" s="52"/>
      <c r="BH171" s="52"/>
    </row>
    <row r="172" spans="1:60" s="84" customFormat="1" ht="31.5" customHeight="1">
      <c r="A172" s="54" t="s">
        <v>192</v>
      </c>
      <c r="B172" s="55" t="s">
        <v>104</v>
      </c>
      <c r="C172" s="69" t="s">
        <v>9</v>
      </c>
      <c r="D172" s="72">
        <v>0</v>
      </c>
      <c r="E172" s="73">
        <v>0</v>
      </c>
      <c r="F172" s="73">
        <v>0</v>
      </c>
      <c r="G172" s="73">
        <v>0</v>
      </c>
      <c r="H172" s="73">
        <v>0</v>
      </c>
      <c r="I172" s="73">
        <f t="shared" si="382"/>
        <v>0</v>
      </c>
      <c r="J172" s="73">
        <v>0</v>
      </c>
      <c r="K172" s="73">
        <v>0</v>
      </c>
      <c r="L172" s="73">
        <v>0</v>
      </c>
      <c r="M172" s="73">
        <v>0</v>
      </c>
      <c r="N172" s="73">
        <v>0</v>
      </c>
      <c r="O172" s="73">
        <v>0</v>
      </c>
      <c r="P172" s="73">
        <v>0</v>
      </c>
      <c r="Q172" s="73">
        <v>0</v>
      </c>
      <c r="R172" s="73">
        <v>0</v>
      </c>
      <c r="S172" s="73">
        <v>0</v>
      </c>
      <c r="T172" s="73">
        <v>0</v>
      </c>
      <c r="U172" s="73">
        <v>0</v>
      </c>
      <c r="V172" s="73">
        <v>0</v>
      </c>
      <c r="W172" s="73">
        <v>0</v>
      </c>
      <c r="X172" s="73">
        <v>0</v>
      </c>
      <c r="Y172" s="73">
        <v>0</v>
      </c>
      <c r="Z172" s="73">
        <v>0</v>
      </c>
      <c r="AA172" s="73">
        <v>0</v>
      </c>
      <c r="AB172" s="73">
        <v>0</v>
      </c>
      <c r="AC172" s="72">
        <f t="shared" si="327"/>
        <v>0</v>
      </c>
      <c r="AD172" s="72">
        <v>0</v>
      </c>
      <c r="AE172" s="73">
        <v>0</v>
      </c>
      <c r="AF172" s="73">
        <v>0</v>
      </c>
      <c r="AG172" s="73">
        <v>0</v>
      </c>
      <c r="AH172" s="73">
        <v>0</v>
      </c>
      <c r="AI172" s="73">
        <v>0</v>
      </c>
      <c r="AJ172" s="73">
        <v>0</v>
      </c>
      <c r="AK172" s="73">
        <v>0</v>
      </c>
      <c r="AL172" s="73">
        <v>0</v>
      </c>
      <c r="AM172" s="73">
        <v>0</v>
      </c>
      <c r="AN172" s="73">
        <v>0</v>
      </c>
      <c r="AO172" s="73">
        <v>0</v>
      </c>
      <c r="AP172" s="73">
        <v>0</v>
      </c>
      <c r="AQ172" s="73">
        <v>0</v>
      </c>
      <c r="AR172" s="73">
        <v>0</v>
      </c>
      <c r="AS172" s="73">
        <v>0</v>
      </c>
      <c r="AT172" s="73">
        <v>0</v>
      </c>
      <c r="AU172" s="73">
        <v>0</v>
      </c>
      <c r="AV172" s="73">
        <v>0</v>
      </c>
      <c r="AW172" s="73">
        <v>0</v>
      </c>
      <c r="AX172" s="73">
        <v>0</v>
      </c>
      <c r="AY172" s="73">
        <v>0</v>
      </c>
      <c r="AZ172" s="73">
        <v>0</v>
      </c>
      <c r="BA172" s="73">
        <v>0</v>
      </c>
      <c r="BB172" s="73">
        <v>0</v>
      </c>
      <c r="BC172" s="73">
        <v>0</v>
      </c>
      <c r="BD172" s="52"/>
      <c r="BE172" s="52"/>
      <c r="BF172" s="52"/>
      <c r="BG172" s="52"/>
      <c r="BH172" s="52"/>
    </row>
    <row r="173" spans="1:60" s="84" customFormat="1" ht="47.25" customHeight="1">
      <c r="A173" s="54" t="s">
        <v>193</v>
      </c>
      <c r="B173" s="55" t="s">
        <v>194</v>
      </c>
      <c r="C173" s="69" t="s">
        <v>9</v>
      </c>
      <c r="D173" s="72">
        <v>0</v>
      </c>
      <c r="E173" s="73">
        <v>0</v>
      </c>
      <c r="F173" s="73">
        <v>0</v>
      </c>
      <c r="G173" s="73">
        <v>0</v>
      </c>
      <c r="H173" s="73">
        <v>0</v>
      </c>
      <c r="I173" s="73">
        <f t="shared" si="382"/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  <c r="P173" s="73">
        <v>0</v>
      </c>
      <c r="Q173" s="73">
        <v>0</v>
      </c>
      <c r="R173" s="73">
        <v>0</v>
      </c>
      <c r="S173" s="73">
        <v>0</v>
      </c>
      <c r="T173" s="73">
        <v>0</v>
      </c>
      <c r="U173" s="73">
        <v>0</v>
      </c>
      <c r="V173" s="73">
        <v>0</v>
      </c>
      <c r="W173" s="73">
        <v>0</v>
      </c>
      <c r="X173" s="73">
        <v>0</v>
      </c>
      <c r="Y173" s="73">
        <v>0</v>
      </c>
      <c r="Z173" s="73">
        <v>0</v>
      </c>
      <c r="AA173" s="73">
        <v>0</v>
      </c>
      <c r="AB173" s="73">
        <v>0</v>
      </c>
      <c r="AC173" s="72">
        <f t="shared" si="327"/>
        <v>0</v>
      </c>
      <c r="AD173" s="72">
        <v>0</v>
      </c>
      <c r="AE173" s="73">
        <v>0</v>
      </c>
      <c r="AF173" s="73">
        <v>0</v>
      </c>
      <c r="AG173" s="73">
        <v>0</v>
      </c>
      <c r="AH173" s="73">
        <v>0</v>
      </c>
      <c r="AI173" s="73">
        <v>0</v>
      </c>
      <c r="AJ173" s="73">
        <v>0</v>
      </c>
      <c r="AK173" s="73">
        <v>0</v>
      </c>
      <c r="AL173" s="73">
        <v>0</v>
      </c>
      <c r="AM173" s="73">
        <v>0</v>
      </c>
      <c r="AN173" s="73">
        <v>0</v>
      </c>
      <c r="AO173" s="73">
        <v>0</v>
      </c>
      <c r="AP173" s="73">
        <v>0</v>
      </c>
      <c r="AQ173" s="73">
        <v>0</v>
      </c>
      <c r="AR173" s="73">
        <v>0</v>
      </c>
      <c r="AS173" s="73">
        <v>0</v>
      </c>
      <c r="AT173" s="73">
        <v>0</v>
      </c>
      <c r="AU173" s="73">
        <v>0</v>
      </c>
      <c r="AV173" s="73">
        <v>0</v>
      </c>
      <c r="AW173" s="73">
        <v>0</v>
      </c>
      <c r="AX173" s="73">
        <v>0</v>
      </c>
      <c r="AY173" s="73">
        <v>0</v>
      </c>
      <c r="AZ173" s="73">
        <v>0</v>
      </c>
      <c r="BA173" s="73">
        <v>0</v>
      </c>
      <c r="BB173" s="73">
        <v>0</v>
      </c>
      <c r="BC173" s="73">
        <v>0</v>
      </c>
      <c r="BD173" s="52"/>
      <c r="BE173" s="52"/>
      <c r="BF173" s="52"/>
      <c r="BG173" s="52"/>
      <c r="BH173" s="52"/>
    </row>
    <row r="174" spans="1:60" s="84" customFormat="1" ht="31.5" customHeight="1">
      <c r="A174" s="54" t="s">
        <v>195</v>
      </c>
      <c r="B174" s="55" t="s">
        <v>196</v>
      </c>
      <c r="C174" s="69" t="s">
        <v>9</v>
      </c>
      <c r="D174" s="72">
        <v>0</v>
      </c>
      <c r="E174" s="73">
        <v>0</v>
      </c>
      <c r="F174" s="73">
        <v>0</v>
      </c>
      <c r="G174" s="73">
        <v>0</v>
      </c>
      <c r="H174" s="73">
        <v>0</v>
      </c>
      <c r="I174" s="73">
        <f t="shared" si="382"/>
        <v>0</v>
      </c>
      <c r="J174" s="73">
        <v>0</v>
      </c>
      <c r="K174" s="73">
        <v>0</v>
      </c>
      <c r="L174" s="73">
        <v>0</v>
      </c>
      <c r="M174" s="73">
        <v>0</v>
      </c>
      <c r="N174" s="73">
        <v>0</v>
      </c>
      <c r="O174" s="73">
        <v>0</v>
      </c>
      <c r="P174" s="73">
        <v>0</v>
      </c>
      <c r="Q174" s="73">
        <v>0</v>
      </c>
      <c r="R174" s="73">
        <v>0</v>
      </c>
      <c r="S174" s="73">
        <v>0</v>
      </c>
      <c r="T174" s="73">
        <v>0</v>
      </c>
      <c r="U174" s="73">
        <v>0</v>
      </c>
      <c r="V174" s="73">
        <v>0</v>
      </c>
      <c r="W174" s="73">
        <v>0</v>
      </c>
      <c r="X174" s="73">
        <v>0</v>
      </c>
      <c r="Y174" s="73">
        <v>0</v>
      </c>
      <c r="Z174" s="73">
        <v>0</v>
      </c>
      <c r="AA174" s="73">
        <v>0</v>
      </c>
      <c r="AB174" s="73">
        <v>0</v>
      </c>
      <c r="AC174" s="72">
        <f t="shared" si="327"/>
        <v>0</v>
      </c>
      <c r="AD174" s="72">
        <v>0</v>
      </c>
      <c r="AE174" s="73">
        <v>0</v>
      </c>
      <c r="AF174" s="73">
        <v>0</v>
      </c>
      <c r="AG174" s="73">
        <v>0</v>
      </c>
      <c r="AH174" s="73">
        <v>0</v>
      </c>
      <c r="AI174" s="73">
        <v>0</v>
      </c>
      <c r="AJ174" s="73">
        <v>0</v>
      </c>
      <c r="AK174" s="73">
        <v>0</v>
      </c>
      <c r="AL174" s="73">
        <v>0</v>
      </c>
      <c r="AM174" s="73">
        <v>0</v>
      </c>
      <c r="AN174" s="73">
        <v>0</v>
      </c>
      <c r="AO174" s="73">
        <v>0</v>
      </c>
      <c r="AP174" s="73">
        <v>0</v>
      </c>
      <c r="AQ174" s="73">
        <v>0</v>
      </c>
      <c r="AR174" s="73">
        <v>0</v>
      </c>
      <c r="AS174" s="73">
        <v>0</v>
      </c>
      <c r="AT174" s="73">
        <v>0</v>
      </c>
      <c r="AU174" s="73">
        <v>0</v>
      </c>
      <c r="AV174" s="73">
        <v>0</v>
      </c>
      <c r="AW174" s="73">
        <v>0</v>
      </c>
      <c r="AX174" s="73">
        <v>0</v>
      </c>
      <c r="AY174" s="73">
        <v>0</v>
      </c>
      <c r="AZ174" s="73">
        <v>0</v>
      </c>
      <c r="BA174" s="73">
        <v>0</v>
      </c>
      <c r="BB174" s="73">
        <v>0</v>
      </c>
      <c r="BC174" s="73">
        <v>0</v>
      </c>
      <c r="BD174" s="52"/>
      <c r="BE174" s="52"/>
      <c r="BF174" s="52"/>
      <c r="BG174" s="52"/>
      <c r="BH174" s="52"/>
    </row>
    <row r="175" spans="1:60" s="84" customFormat="1" ht="31.5" customHeight="1">
      <c r="A175" s="54" t="s">
        <v>197</v>
      </c>
      <c r="B175" s="55" t="s">
        <v>198</v>
      </c>
      <c r="C175" s="69" t="s">
        <v>9</v>
      </c>
      <c r="D175" s="72">
        <v>0</v>
      </c>
      <c r="E175" s="73">
        <f t="shared" ref="E175" si="385">SUM(E176,E179,E180,E181)</f>
        <v>0</v>
      </c>
      <c r="F175" s="73">
        <f t="shared" ref="F175:BC175" si="386">SUM(F176,F179,F180,F181)</f>
        <v>0</v>
      </c>
      <c r="G175" s="73">
        <f t="shared" si="386"/>
        <v>0</v>
      </c>
      <c r="H175" s="73">
        <f t="shared" si="386"/>
        <v>0</v>
      </c>
      <c r="I175" s="73">
        <f t="shared" si="382"/>
        <v>0</v>
      </c>
      <c r="J175" s="73">
        <f t="shared" si="386"/>
        <v>0</v>
      </c>
      <c r="K175" s="73">
        <f t="shared" si="386"/>
        <v>0</v>
      </c>
      <c r="L175" s="73">
        <f t="shared" si="386"/>
        <v>0</v>
      </c>
      <c r="M175" s="73">
        <f t="shared" si="386"/>
        <v>0</v>
      </c>
      <c r="N175" s="73">
        <f t="shared" si="386"/>
        <v>0</v>
      </c>
      <c r="O175" s="73">
        <f t="shared" si="386"/>
        <v>0</v>
      </c>
      <c r="P175" s="73">
        <f t="shared" si="386"/>
        <v>0</v>
      </c>
      <c r="Q175" s="73">
        <f t="shared" si="386"/>
        <v>0</v>
      </c>
      <c r="R175" s="73">
        <f t="shared" si="386"/>
        <v>0</v>
      </c>
      <c r="S175" s="73">
        <f t="shared" si="386"/>
        <v>0</v>
      </c>
      <c r="T175" s="73">
        <f t="shared" si="386"/>
        <v>0</v>
      </c>
      <c r="U175" s="73">
        <f t="shared" si="386"/>
        <v>0</v>
      </c>
      <c r="V175" s="73">
        <f t="shared" si="386"/>
        <v>0</v>
      </c>
      <c r="W175" s="73">
        <f t="shared" si="386"/>
        <v>0</v>
      </c>
      <c r="X175" s="73">
        <f t="shared" si="386"/>
        <v>0</v>
      </c>
      <c r="Y175" s="73">
        <f t="shared" si="386"/>
        <v>0</v>
      </c>
      <c r="Z175" s="73">
        <f t="shared" si="386"/>
        <v>0</v>
      </c>
      <c r="AA175" s="73">
        <f t="shared" si="386"/>
        <v>0</v>
      </c>
      <c r="AB175" s="73">
        <f t="shared" si="386"/>
        <v>0</v>
      </c>
      <c r="AC175" s="72">
        <f t="shared" si="327"/>
        <v>0</v>
      </c>
      <c r="AD175" s="72">
        <v>0</v>
      </c>
      <c r="AE175" s="73">
        <f t="shared" si="386"/>
        <v>0</v>
      </c>
      <c r="AF175" s="73">
        <f t="shared" si="386"/>
        <v>0</v>
      </c>
      <c r="AG175" s="73">
        <f t="shared" si="386"/>
        <v>0</v>
      </c>
      <c r="AH175" s="73">
        <f t="shared" si="386"/>
        <v>0</v>
      </c>
      <c r="AI175" s="73">
        <f t="shared" si="386"/>
        <v>0</v>
      </c>
      <c r="AJ175" s="73">
        <f t="shared" si="386"/>
        <v>0</v>
      </c>
      <c r="AK175" s="73">
        <f t="shared" si="386"/>
        <v>0</v>
      </c>
      <c r="AL175" s="73">
        <f t="shared" si="386"/>
        <v>0</v>
      </c>
      <c r="AM175" s="73">
        <f t="shared" si="386"/>
        <v>0</v>
      </c>
      <c r="AN175" s="73">
        <f t="shared" si="386"/>
        <v>0</v>
      </c>
      <c r="AO175" s="73">
        <f t="shared" si="386"/>
        <v>0</v>
      </c>
      <c r="AP175" s="73">
        <f t="shared" si="386"/>
        <v>0</v>
      </c>
      <c r="AQ175" s="73">
        <f t="shared" si="386"/>
        <v>0</v>
      </c>
      <c r="AR175" s="73">
        <f t="shared" si="386"/>
        <v>0</v>
      </c>
      <c r="AS175" s="73">
        <f t="shared" si="386"/>
        <v>0</v>
      </c>
      <c r="AT175" s="73">
        <f t="shared" si="386"/>
        <v>0</v>
      </c>
      <c r="AU175" s="73">
        <f t="shared" si="386"/>
        <v>0</v>
      </c>
      <c r="AV175" s="73">
        <f t="shared" si="386"/>
        <v>0</v>
      </c>
      <c r="AW175" s="73">
        <f t="shared" si="386"/>
        <v>0</v>
      </c>
      <c r="AX175" s="73">
        <f t="shared" si="386"/>
        <v>0</v>
      </c>
      <c r="AY175" s="73">
        <f t="shared" si="386"/>
        <v>0</v>
      </c>
      <c r="AZ175" s="73">
        <f t="shared" si="386"/>
        <v>0</v>
      </c>
      <c r="BA175" s="73">
        <f t="shared" si="386"/>
        <v>0</v>
      </c>
      <c r="BB175" s="73">
        <f t="shared" si="386"/>
        <v>0</v>
      </c>
      <c r="BC175" s="73">
        <f t="shared" si="386"/>
        <v>0</v>
      </c>
      <c r="BD175" s="52"/>
      <c r="BE175" s="52"/>
      <c r="BF175" s="52"/>
      <c r="BG175" s="52"/>
      <c r="BH175" s="52"/>
    </row>
    <row r="176" spans="1:60" s="84" customFormat="1" ht="31.5" customHeight="1">
      <c r="A176" s="54" t="s">
        <v>199</v>
      </c>
      <c r="B176" s="55" t="s">
        <v>200</v>
      </c>
      <c r="C176" s="69" t="s">
        <v>9</v>
      </c>
      <c r="D176" s="72">
        <v>0</v>
      </c>
      <c r="E176" s="73">
        <f t="shared" ref="E176" si="387">SUM(E177:E178)</f>
        <v>0</v>
      </c>
      <c r="F176" s="73">
        <f t="shared" ref="F176:BC176" si="388">SUM(F177:F178)</f>
        <v>0</v>
      </c>
      <c r="G176" s="73">
        <f t="shared" si="388"/>
        <v>0</v>
      </c>
      <c r="H176" s="73">
        <f t="shared" si="388"/>
        <v>0</v>
      </c>
      <c r="I176" s="73">
        <f t="shared" si="382"/>
        <v>0</v>
      </c>
      <c r="J176" s="73">
        <f t="shared" si="388"/>
        <v>0</v>
      </c>
      <c r="K176" s="73">
        <f t="shared" si="388"/>
        <v>0</v>
      </c>
      <c r="L176" s="73">
        <f t="shared" si="388"/>
        <v>0</v>
      </c>
      <c r="M176" s="73">
        <f t="shared" si="388"/>
        <v>0</v>
      </c>
      <c r="N176" s="73">
        <f t="shared" si="388"/>
        <v>0</v>
      </c>
      <c r="O176" s="73">
        <f t="shared" si="388"/>
        <v>0</v>
      </c>
      <c r="P176" s="73">
        <f t="shared" si="388"/>
        <v>0</v>
      </c>
      <c r="Q176" s="73">
        <f t="shared" si="388"/>
        <v>0</v>
      </c>
      <c r="R176" s="73">
        <f t="shared" si="388"/>
        <v>0</v>
      </c>
      <c r="S176" s="73">
        <f t="shared" si="388"/>
        <v>0</v>
      </c>
      <c r="T176" s="73">
        <f t="shared" si="388"/>
        <v>0</v>
      </c>
      <c r="U176" s="73">
        <f t="shared" si="388"/>
        <v>0</v>
      </c>
      <c r="V176" s="73">
        <f t="shared" si="388"/>
        <v>0</v>
      </c>
      <c r="W176" s="73">
        <f t="shared" si="388"/>
        <v>0</v>
      </c>
      <c r="X176" s="73">
        <f t="shared" si="388"/>
        <v>0</v>
      </c>
      <c r="Y176" s="73">
        <f t="shared" si="388"/>
        <v>0</v>
      </c>
      <c r="Z176" s="73">
        <f t="shared" si="388"/>
        <v>0</v>
      </c>
      <c r="AA176" s="73">
        <f t="shared" si="388"/>
        <v>0</v>
      </c>
      <c r="AB176" s="73">
        <f t="shared" si="388"/>
        <v>0</v>
      </c>
      <c r="AC176" s="72">
        <f t="shared" si="327"/>
        <v>0</v>
      </c>
      <c r="AD176" s="72">
        <v>0</v>
      </c>
      <c r="AE176" s="73">
        <f t="shared" si="388"/>
        <v>0</v>
      </c>
      <c r="AF176" s="73">
        <f t="shared" si="388"/>
        <v>0</v>
      </c>
      <c r="AG176" s="73">
        <f t="shared" si="388"/>
        <v>0</v>
      </c>
      <c r="AH176" s="73">
        <f t="shared" si="388"/>
        <v>0</v>
      </c>
      <c r="AI176" s="73">
        <f t="shared" si="388"/>
        <v>0</v>
      </c>
      <c r="AJ176" s="73">
        <f t="shared" si="388"/>
        <v>0</v>
      </c>
      <c r="AK176" s="73">
        <f t="shared" si="388"/>
        <v>0</v>
      </c>
      <c r="AL176" s="73">
        <f t="shared" si="388"/>
        <v>0</v>
      </c>
      <c r="AM176" s="73">
        <f t="shared" si="388"/>
        <v>0</v>
      </c>
      <c r="AN176" s="73">
        <f t="shared" si="388"/>
        <v>0</v>
      </c>
      <c r="AO176" s="73">
        <f t="shared" si="388"/>
        <v>0</v>
      </c>
      <c r="AP176" s="73">
        <f t="shared" si="388"/>
        <v>0</v>
      </c>
      <c r="AQ176" s="73">
        <f t="shared" si="388"/>
        <v>0</v>
      </c>
      <c r="AR176" s="73">
        <f t="shared" si="388"/>
        <v>0</v>
      </c>
      <c r="AS176" s="73">
        <f t="shared" si="388"/>
        <v>0</v>
      </c>
      <c r="AT176" s="73">
        <f t="shared" si="388"/>
        <v>0</v>
      </c>
      <c r="AU176" s="73">
        <f t="shared" si="388"/>
        <v>0</v>
      </c>
      <c r="AV176" s="73">
        <f t="shared" si="388"/>
        <v>0</v>
      </c>
      <c r="AW176" s="73">
        <f t="shared" si="388"/>
        <v>0</v>
      </c>
      <c r="AX176" s="73">
        <f t="shared" si="388"/>
        <v>0</v>
      </c>
      <c r="AY176" s="73">
        <f t="shared" si="388"/>
        <v>0</v>
      </c>
      <c r="AZ176" s="73">
        <f t="shared" si="388"/>
        <v>0</v>
      </c>
      <c r="BA176" s="73">
        <f t="shared" si="388"/>
        <v>0</v>
      </c>
      <c r="BB176" s="73">
        <f t="shared" si="388"/>
        <v>0</v>
      </c>
      <c r="BC176" s="73">
        <f t="shared" si="388"/>
        <v>0</v>
      </c>
      <c r="BD176" s="52"/>
      <c r="BE176" s="52"/>
      <c r="BF176" s="52"/>
      <c r="BG176" s="52"/>
      <c r="BH176" s="52"/>
    </row>
    <row r="177" spans="1:60" s="84" customFormat="1" ht="63" customHeight="1">
      <c r="A177" s="54" t="s">
        <v>201</v>
      </c>
      <c r="B177" s="55" t="s">
        <v>202</v>
      </c>
      <c r="C177" s="69" t="s">
        <v>9</v>
      </c>
      <c r="D177" s="72">
        <v>0</v>
      </c>
      <c r="E177" s="73">
        <v>0</v>
      </c>
      <c r="F177" s="73">
        <v>0</v>
      </c>
      <c r="G177" s="73">
        <v>0</v>
      </c>
      <c r="H177" s="73">
        <v>0</v>
      </c>
      <c r="I177" s="73">
        <f t="shared" si="382"/>
        <v>0</v>
      </c>
      <c r="J177" s="73">
        <v>0</v>
      </c>
      <c r="K177" s="73">
        <v>0</v>
      </c>
      <c r="L177" s="73">
        <v>0</v>
      </c>
      <c r="M177" s="73">
        <v>0</v>
      </c>
      <c r="N177" s="73">
        <v>0</v>
      </c>
      <c r="O177" s="73">
        <v>0</v>
      </c>
      <c r="P177" s="73">
        <v>0</v>
      </c>
      <c r="Q177" s="73">
        <v>0</v>
      </c>
      <c r="R177" s="73">
        <v>0</v>
      </c>
      <c r="S177" s="73">
        <v>0</v>
      </c>
      <c r="T177" s="73">
        <v>0</v>
      </c>
      <c r="U177" s="73">
        <v>0</v>
      </c>
      <c r="V177" s="73">
        <v>0</v>
      </c>
      <c r="W177" s="73">
        <v>0</v>
      </c>
      <c r="X177" s="73">
        <v>0</v>
      </c>
      <c r="Y177" s="73">
        <v>0</v>
      </c>
      <c r="Z177" s="73">
        <v>0</v>
      </c>
      <c r="AA177" s="73">
        <v>0</v>
      </c>
      <c r="AB177" s="73">
        <v>0</v>
      </c>
      <c r="AC177" s="72">
        <f t="shared" si="327"/>
        <v>0</v>
      </c>
      <c r="AD177" s="72">
        <v>0</v>
      </c>
      <c r="AE177" s="73">
        <v>0</v>
      </c>
      <c r="AF177" s="73">
        <v>0</v>
      </c>
      <c r="AG177" s="73">
        <v>0</v>
      </c>
      <c r="AH177" s="73">
        <v>0</v>
      </c>
      <c r="AI177" s="73">
        <v>0</v>
      </c>
      <c r="AJ177" s="73">
        <v>0</v>
      </c>
      <c r="AK177" s="73">
        <v>0</v>
      </c>
      <c r="AL177" s="73">
        <v>0</v>
      </c>
      <c r="AM177" s="73">
        <v>0</v>
      </c>
      <c r="AN177" s="73">
        <v>0</v>
      </c>
      <c r="AO177" s="73">
        <v>0</v>
      </c>
      <c r="AP177" s="73">
        <v>0</v>
      </c>
      <c r="AQ177" s="73">
        <v>0</v>
      </c>
      <c r="AR177" s="73">
        <v>0</v>
      </c>
      <c r="AS177" s="73">
        <v>0</v>
      </c>
      <c r="AT177" s="73">
        <v>0</v>
      </c>
      <c r="AU177" s="73">
        <v>0</v>
      </c>
      <c r="AV177" s="73">
        <v>0</v>
      </c>
      <c r="AW177" s="73">
        <v>0</v>
      </c>
      <c r="AX177" s="73">
        <v>0</v>
      </c>
      <c r="AY177" s="73">
        <v>0</v>
      </c>
      <c r="AZ177" s="73">
        <v>0</v>
      </c>
      <c r="BA177" s="73">
        <v>0</v>
      </c>
      <c r="BB177" s="73">
        <v>0</v>
      </c>
      <c r="BC177" s="73">
        <v>0</v>
      </c>
      <c r="BD177" s="52"/>
      <c r="BE177" s="52"/>
      <c r="BF177" s="52"/>
      <c r="BG177" s="52"/>
      <c r="BH177" s="52"/>
    </row>
    <row r="178" spans="1:60" s="84" customFormat="1" ht="47.25" customHeight="1">
      <c r="A178" s="54" t="s">
        <v>203</v>
      </c>
      <c r="B178" s="55" t="s">
        <v>106</v>
      </c>
      <c r="C178" s="69" t="s">
        <v>9</v>
      </c>
      <c r="D178" s="72">
        <v>0</v>
      </c>
      <c r="E178" s="73">
        <v>0</v>
      </c>
      <c r="F178" s="73">
        <v>0</v>
      </c>
      <c r="G178" s="73">
        <v>0</v>
      </c>
      <c r="H178" s="73">
        <v>0</v>
      </c>
      <c r="I178" s="73">
        <f t="shared" si="382"/>
        <v>0</v>
      </c>
      <c r="J178" s="73">
        <v>0</v>
      </c>
      <c r="K178" s="73">
        <v>0</v>
      </c>
      <c r="L178" s="73">
        <v>0</v>
      </c>
      <c r="M178" s="73">
        <v>0</v>
      </c>
      <c r="N178" s="73">
        <v>0</v>
      </c>
      <c r="O178" s="73">
        <v>0</v>
      </c>
      <c r="P178" s="73">
        <v>0</v>
      </c>
      <c r="Q178" s="73">
        <v>0</v>
      </c>
      <c r="R178" s="73">
        <v>0</v>
      </c>
      <c r="S178" s="73">
        <v>0</v>
      </c>
      <c r="T178" s="73">
        <v>0</v>
      </c>
      <c r="U178" s="73">
        <v>0</v>
      </c>
      <c r="V178" s="73">
        <v>0</v>
      </c>
      <c r="W178" s="73">
        <v>0</v>
      </c>
      <c r="X178" s="73">
        <v>0</v>
      </c>
      <c r="Y178" s="73">
        <v>0</v>
      </c>
      <c r="Z178" s="73">
        <v>0</v>
      </c>
      <c r="AA178" s="73">
        <v>0</v>
      </c>
      <c r="AB178" s="73">
        <v>0</v>
      </c>
      <c r="AC178" s="72">
        <f t="shared" si="327"/>
        <v>0</v>
      </c>
      <c r="AD178" s="72">
        <v>0</v>
      </c>
      <c r="AE178" s="73">
        <v>0</v>
      </c>
      <c r="AF178" s="73">
        <v>0</v>
      </c>
      <c r="AG178" s="73">
        <v>0</v>
      </c>
      <c r="AH178" s="73">
        <v>0</v>
      </c>
      <c r="AI178" s="73">
        <v>0</v>
      </c>
      <c r="AJ178" s="73">
        <v>0</v>
      </c>
      <c r="AK178" s="73">
        <v>0</v>
      </c>
      <c r="AL178" s="73">
        <v>0</v>
      </c>
      <c r="AM178" s="73">
        <v>0</v>
      </c>
      <c r="AN178" s="73">
        <v>0</v>
      </c>
      <c r="AO178" s="73">
        <v>0</v>
      </c>
      <c r="AP178" s="73">
        <v>0</v>
      </c>
      <c r="AQ178" s="73">
        <v>0</v>
      </c>
      <c r="AR178" s="73">
        <v>0</v>
      </c>
      <c r="AS178" s="73">
        <v>0</v>
      </c>
      <c r="AT178" s="73">
        <v>0</v>
      </c>
      <c r="AU178" s="73">
        <v>0</v>
      </c>
      <c r="AV178" s="73">
        <v>0</v>
      </c>
      <c r="AW178" s="73">
        <v>0</v>
      </c>
      <c r="AX178" s="73">
        <v>0</v>
      </c>
      <c r="AY178" s="73">
        <v>0</v>
      </c>
      <c r="AZ178" s="73">
        <v>0</v>
      </c>
      <c r="BA178" s="73">
        <v>0</v>
      </c>
      <c r="BB178" s="73">
        <v>0</v>
      </c>
      <c r="BC178" s="73">
        <v>0</v>
      </c>
      <c r="BD178" s="52"/>
      <c r="BE178" s="52"/>
      <c r="BF178" s="52"/>
      <c r="BG178" s="52"/>
      <c r="BH178" s="52"/>
    </row>
    <row r="179" spans="1:60" s="84" customFormat="1" ht="47.25" customHeight="1">
      <c r="A179" s="54" t="s">
        <v>305</v>
      </c>
      <c r="B179" s="55" t="s">
        <v>204</v>
      </c>
      <c r="C179" s="69" t="s">
        <v>9</v>
      </c>
      <c r="D179" s="72">
        <v>0</v>
      </c>
      <c r="E179" s="73">
        <v>0</v>
      </c>
      <c r="F179" s="73">
        <v>0</v>
      </c>
      <c r="G179" s="73">
        <v>0</v>
      </c>
      <c r="H179" s="73">
        <v>0</v>
      </c>
      <c r="I179" s="73">
        <f t="shared" si="382"/>
        <v>0</v>
      </c>
      <c r="J179" s="73">
        <v>0</v>
      </c>
      <c r="K179" s="73">
        <v>0</v>
      </c>
      <c r="L179" s="73">
        <v>0</v>
      </c>
      <c r="M179" s="73">
        <v>0</v>
      </c>
      <c r="N179" s="73">
        <v>0</v>
      </c>
      <c r="O179" s="73">
        <v>0</v>
      </c>
      <c r="P179" s="73">
        <v>0</v>
      </c>
      <c r="Q179" s="73">
        <v>0</v>
      </c>
      <c r="R179" s="73">
        <v>0</v>
      </c>
      <c r="S179" s="73">
        <v>0</v>
      </c>
      <c r="T179" s="73">
        <v>0</v>
      </c>
      <c r="U179" s="73">
        <v>0</v>
      </c>
      <c r="V179" s="73">
        <v>0</v>
      </c>
      <c r="W179" s="73">
        <v>0</v>
      </c>
      <c r="X179" s="73">
        <v>0</v>
      </c>
      <c r="Y179" s="73">
        <v>0</v>
      </c>
      <c r="Z179" s="73">
        <v>0</v>
      </c>
      <c r="AA179" s="73">
        <v>0</v>
      </c>
      <c r="AB179" s="73">
        <v>0</v>
      </c>
      <c r="AC179" s="72">
        <f t="shared" si="327"/>
        <v>0</v>
      </c>
      <c r="AD179" s="72">
        <v>0</v>
      </c>
      <c r="AE179" s="73">
        <v>0</v>
      </c>
      <c r="AF179" s="73">
        <v>0</v>
      </c>
      <c r="AG179" s="73">
        <v>0</v>
      </c>
      <c r="AH179" s="73">
        <v>0</v>
      </c>
      <c r="AI179" s="73">
        <v>0</v>
      </c>
      <c r="AJ179" s="73">
        <v>0</v>
      </c>
      <c r="AK179" s="73">
        <v>0</v>
      </c>
      <c r="AL179" s="73">
        <v>0</v>
      </c>
      <c r="AM179" s="73">
        <v>0</v>
      </c>
      <c r="AN179" s="73">
        <v>0</v>
      </c>
      <c r="AO179" s="73">
        <v>0</v>
      </c>
      <c r="AP179" s="73">
        <v>0</v>
      </c>
      <c r="AQ179" s="73">
        <v>0</v>
      </c>
      <c r="AR179" s="73">
        <v>0</v>
      </c>
      <c r="AS179" s="73">
        <v>0</v>
      </c>
      <c r="AT179" s="73">
        <v>0</v>
      </c>
      <c r="AU179" s="73">
        <v>0</v>
      </c>
      <c r="AV179" s="73">
        <v>0</v>
      </c>
      <c r="AW179" s="73">
        <v>0</v>
      </c>
      <c r="AX179" s="73">
        <v>0</v>
      </c>
      <c r="AY179" s="73">
        <v>0</v>
      </c>
      <c r="AZ179" s="73">
        <v>0</v>
      </c>
      <c r="BA179" s="73">
        <v>0</v>
      </c>
      <c r="BB179" s="73">
        <v>0</v>
      </c>
      <c r="BC179" s="73">
        <v>0</v>
      </c>
      <c r="BD179" s="52"/>
      <c r="BE179" s="52"/>
      <c r="BF179" s="52"/>
      <c r="BG179" s="52"/>
      <c r="BH179" s="52"/>
    </row>
    <row r="180" spans="1:60" s="84" customFormat="1" ht="47.25" customHeight="1">
      <c r="A180" s="54" t="s">
        <v>205</v>
      </c>
      <c r="B180" s="55" t="s">
        <v>206</v>
      </c>
      <c r="C180" s="69" t="s">
        <v>9</v>
      </c>
      <c r="D180" s="72">
        <v>0</v>
      </c>
      <c r="E180" s="73">
        <v>0</v>
      </c>
      <c r="F180" s="73">
        <v>0</v>
      </c>
      <c r="G180" s="73">
        <v>0</v>
      </c>
      <c r="H180" s="73">
        <v>0</v>
      </c>
      <c r="I180" s="73">
        <f t="shared" si="382"/>
        <v>0</v>
      </c>
      <c r="J180" s="73">
        <v>0</v>
      </c>
      <c r="K180" s="73">
        <v>0</v>
      </c>
      <c r="L180" s="73">
        <v>0</v>
      </c>
      <c r="M180" s="73">
        <v>0</v>
      </c>
      <c r="N180" s="73">
        <v>0</v>
      </c>
      <c r="O180" s="73">
        <v>0</v>
      </c>
      <c r="P180" s="73">
        <v>0</v>
      </c>
      <c r="Q180" s="73">
        <v>0</v>
      </c>
      <c r="R180" s="73">
        <v>0</v>
      </c>
      <c r="S180" s="73">
        <v>0</v>
      </c>
      <c r="T180" s="73">
        <v>0</v>
      </c>
      <c r="U180" s="73">
        <v>0</v>
      </c>
      <c r="V180" s="73">
        <v>0</v>
      </c>
      <c r="W180" s="73">
        <v>0</v>
      </c>
      <c r="X180" s="73">
        <v>0</v>
      </c>
      <c r="Y180" s="73">
        <v>0</v>
      </c>
      <c r="Z180" s="73">
        <v>0</v>
      </c>
      <c r="AA180" s="73">
        <v>0</v>
      </c>
      <c r="AB180" s="73">
        <v>0</v>
      </c>
      <c r="AC180" s="72">
        <f t="shared" si="327"/>
        <v>0</v>
      </c>
      <c r="AD180" s="72">
        <v>0</v>
      </c>
      <c r="AE180" s="73">
        <v>0</v>
      </c>
      <c r="AF180" s="73">
        <v>0</v>
      </c>
      <c r="AG180" s="73">
        <v>0</v>
      </c>
      <c r="AH180" s="73">
        <v>0</v>
      </c>
      <c r="AI180" s="73">
        <v>0</v>
      </c>
      <c r="AJ180" s="73">
        <v>0</v>
      </c>
      <c r="AK180" s="73">
        <v>0</v>
      </c>
      <c r="AL180" s="73">
        <v>0</v>
      </c>
      <c r="AM180" s="73">
        <v>0</v>
      </c>
      <c r="AN180" s="73">
        <v>0</v>
      </c>
      <c r="AO180" s="73">
        <v>0</v>
      </c>
      <c r="AP180" s="73">
        <v>0</v>
      </c>
      <c r="AQ180" s="73">
        <v>0</v>
      </c>
      <c r="AR180" s="73">
        <v>0</v>
      </c>
      <c r="AS180" s="73">
        <v>0</v>
      </c>
      <c r="AT180" s="73">
        <v>0</v>
      </c>
      <c r="AU180" s="73">
        <v>0</v>
      </c>
      <c r="AV180" s="73">
        <v>0</v>
      </c>
      <c r="AW180" s="73">
        <v>0</v>
      </c>
      <c r="AX180" s="73">
        <v>0</v>
      </c>
      <c r="AY180" s="73">
        <v>0</v>
      </c>
      <c r="AZ180" s="73">
        <v>0</v>
      </c>
      <c r="BA180" s="73">
        <v>0</v>
      </c>
      <c r="BB180" s="73">
        <v>0</v>
      </c>
      <c r="BC180" s="73">
        <v>0</v>
      </c>
      <c r="BD180" s="52"/>
      <c r="BE180" s="52"/>
      <c r="BF180" s="52"/>
      <c r="BG180" s="52"/>
      <c r="BH180" s="52"/>
    </row>
    <row r="181" spans="1:60" s="84" customFormat="1" ht="31.5" customHeight="1">
      <c r="A181" s="54" t="s">
        <v>207</v>
      </c>
      <c r="B181" s="55" t="s">
        <v>208</v>
      </c>
      <c r="C181" s="69" t="s">
        <v>9</v>
      </c>
      <c r="D181" s="72">
        <v>0</v>
      </c>
      <c r="E181" s="73">
        <v>0</v>
      </c>
      <c r="F181" s="73">
        <v>0</v>
      </c>
      <c r="G181" s="73">
        <v>0</v>
      </c>
      <c r="H181" s="73">
        <v>0</v>
      </c>
      <c r="I181" s="73">
        <f t="shared" si="382"/>
        <v>0</v>
      </c>
      <c r="J181" s="73">
        <v>0</v>
      </c>
      <c r="K181" s="73">
        <v>0</v>
      </c>
      <c r="L181" s="73">
        <v>0</v>
      </c>
      <c r="M181" s="73">
        <v>0</v>
      </c>
      <c r="N181" s="73">
        <v>0</v>
      </c>
      <c r="O181" s="73">
        <v>0</v>
      </c>
      <c r="P181" s="73">
        <v>0</v>
      </c>
      <c r="Q181" s="73">
        <v>0</v>
      </c>
      <c r="R181" s="73">
        <v>0</v>
      </c>
      <c r="S181" s="73">
        <v>0</v>
      </c>
      <c r="T181" s="73">
        <v>0</v>
      </c>
      <c r="U181" s="73">
        <v>0</v>
      </c>
      <c r="V181" s="73">
        <v>0</v>
      </c>
      <c r="W181" s="73">
        <v>0</v>
      </c>
      <c r="X181" s="73">
        <v>0</v>
      </c>
      <c r="Y181" s="73">
        <v>0</v>
      </c>
      <c r="Z181" s="73">
        <v>0</v>
      </c>
      <c r="AA181" s="73">
        <v>0</v>
      </c>
      <c r="AB181" s="73">
        <v>0</v>
      </c>
      <c r="AC181" s="72">
        <f t="shared" si="327"/>
        <v>0</v>
      </c>
      <c r="AD181" s="72">
        <v>0</v>
      </c>
      <c r="AE181" s="73">
        <v>0</v>
      </c>
      <c r="AF181" s="73">
        <v>0</v>
      </c>
      <c r="AG181" s="73">
        <v>0</v>
      </c>
      <c r="AH181" s="73">
        <v>0</v>
      </c>
      <c r="AI181" s="73">
        <v>0</v>
      </c>
      <c r="AJ181" s="73">
        <v>0</v>
      </c>
      <c r="AK181" s="73">
        <v>0</v>
      </c>
      <c r="AL181" s="73">
        <v>0</v>
      </c>
      <c r="AM181" s="73">
        <v>0</v>
      </c>
      <c r="AN181" s="73">
        <v>0</v>
      </c>
      <c r="AO181" s="73">
        <v>0</v>
      </c>
      <c r="AP181" s="73">
        <v>0</v>
      </c>
      <c r="AQ181" s="73">
        <v>0</v>
      </c>
      <c r="AR181" s="73">
        <v>0</v>
      </c>
      <c r="AS181" s="73">
        <v>0</v>
      </c>
      <c r="AT181" s="73">
        <v>0</v>
      </c>
      <c r="AU181" s="73">
        <v>0</v>
      </c>
      <c r="AV181" s="73">
        <v>0</v>
      </c>
      <c r="AW181" s="73">
        <v>0</v>
      </c>
      <c r="AX181" s="73">
        <v>0</v>
      </c>
      <c r="AY181" s="73">
        <v>0</v>
      </c>
      <c r="AZ181" s="73">
        <v>0</v>
      </c>
      <c r="BA181" s="73">
        <v>0</v>
      </c>
      <c r="BB181" s="73">
        <v>0</v>
      </c>
      <c r="BC181" s="73">
        <v>0</v>
      </c>
      <c r="BD181" s="52"/>
      <c r="BE181" s="52"/>
      <c r="BF181" s="52"/>
      <c r="BG181" s="52"/>
      <c r="BH181" s="52"/>
    </row>
    <row r="182" spans="1:60" s="84" customFormat="1" ht="31.5" customHeight="1">
      <c r="A182" s="54" t="s">
        <v>209</v>
      </c>
      <c r="B182" s="55" t="s">
        <v>210</v>
      </c>
      <c r="C182" s="69" t="s">
        <v>9</v>
      </c>
      <c r="D182" s="72">
        <v>0</v>
      </c>
      <c r="E182" s="73">
        <f t="shared" ref="E182" si="389">SUM(E183,E184,E185,E186)</f>
        <v>0</v>
      </c>
      <c r="F182" s="73">
        <f t="shared" ref="F182:BC182" si="390">SUM(F183,F184,F185,F186)</f>
        <v>0</v>
      </c>
      <c r="G182" s="73">
        <f t="shared" si="390"/>
        <v>0</v>
      </c>
      <c r="H182" s="73">
        <f t="shared" si="390"/>
        <v>0</v>
      </c>
      <c r="I182" s="73">
        <f t="shared" si="382"/>
        <v>0</v>
      </c>
      <c r="J182" s="73">
        <f t="shared" si="390"/>
        <v>0</v>
      </c>
      <c r="K182" s="73">
        <f t="shared" si="390"/>
        <v>0</v>
      </c>
      <c r="L182" s="73">
        <f t="shared" si="390"/>
        <v>0</v>
      </c>
      <c r="M182" s="73">
        <f t="shared" si="390"/>
        <v>0</v>
      </c>
      <c r="N182" s="73">
        <f t="shared" si="390"/>
        <v>0</v>
      </c>
      <c r="O182" s="73">
        <f t="shared" si="390"/>
        <v>0</v>
      </c>
      <c r="P182" s="73">
        <f t="shared" si="390"/>
        <v>0</v>
      </c>
      <c r="Q182" s="73">
        <f t="shared" si="390"/>
        <v>0</v>
      </c>
      <c r="R182" s="73">
        <f t="shared" si="390"/>
        <v>0</v>
      </c>
      <c r="S182" s="73">
        <f t="shared" si="390"/>
        <v>0</v>
      </c>
      <c r="T182" s="73">
        <f t="shared" si="390"/>
        <v>0</v>
      </c>
      <c r="U182" s="73">
        <f t="shared" si="390"/>
        <v>0</v>
      </c>
      <c r="V182" s="73">
        <f t="shared" si="390"/>
        <v>0</v>
      </c>
      <c r="W182" s="73">
        <f t="shared" si="390"/>
        <v>0</v>
      </c>
      <c r="X182" s="73">
        <f t="shared" si="390"/>
        <v>0</v>
      </c>
      <c r="Y182" s="73">
        <f t="shared" si="390"/>
        <v>0</v>
      </c>
      <c r="Z182" s="73">
        <f t="shared" si="390"/>
        <v>0</v>
      </c>
      <c r="AA182" s="73">
        <f t="shared" si="390"/>
        <v>0</v>
      </c>
      <c r="AB182" s="73">
        <f t="shared" si="390"/>
        <v>0</v>
      </c>
      <c r="AC182" s="72">
        <f t="shared" si="327"/>
        <v>0</v>
      </c>
      <c r="AD182" s="72">
        <v>0</v>
      </c>
      <c r="AE182" s="73">
        <f t="shared" si="390"/>
        <v>0</v>
      </c>
      <c r="AF182" s="73">
        <f t="shared" si="390"/>
        <v>0</v>
      </c>
      <c r="AG182" s="73">
        <f t="shared" si="390"/>
        <v>0</v>
      </c>
      <c r="AH182" s="73">
        <f t="shared" si="390"/>
        <v>0</v>
      </c>
      <c r="AI182" s="73">
        <f t="shared" si="390"/>
        <v>0</v>
      </c>
      <c r="AJ182" s="73">
        <f t="shared" si="390"/>
        <v>0</v>
      </c>
      <c r="AK182" s="73">
        <f t="shared" si="390"/>
        <v>0</v>
      </c>
      <c r="AL182" s="73">
        <f t="shared" si="390"/>
        <v>0</v>
      </c>
      <c r="AM182" s="73">
        <f t="shared" si="390"/>
        <v>0</v>
      </c>
      <c r="AN182" s="73">
        <f t="shared" si="390"/>
        <v>0</v>
      </c>
      <c r="AO182" s="73">
        <f t="shared" si="390"/>
        <v>0</v>
      </c>
      <c r="AP182" s="73">
        <f t="shared" si="390"/>
        <v>0</v>
      </c>
      <c r="AQ182" s="73">
        <f t="shared" si="390"/>
        <v>0</v>
      </c>
      <c r="AR182" s="73">
        <f t="shared" si="390"/>
        <v>0</v>
      </c>
      <c r="AS182" s="73">
        <f t="shared" si="390"/>
        <v>0</v>
      </c>
      <c r="AT182" s="73">
        <f t="shared" si="390"/>
        <v>0</v>
      </c>
      <c r="AU182" s="73">
        <f t="shared" si="390"/>
        <v>0</v>
      </c>
      <c r="AV182" s="73">
        <f t="shared" si="390"/>
        <v>0</v>
      </c>
      <c r="AW182" s="73">
        <f t="shared" si="390"/>
        <v>0</v>
      </c>
      <c r="AX182" s="73">
        <f t="shared" si="390"/>
        <v>0</v>
      </c>
      <c r="AY182" s="73">
        <f t="shared" si="390"/>
        <v>0</v>
      </c>
      <c r="AZ182" s="73">
        <f t="shared" si="390"/>
        <v>0</v>
      </c>
      <c r="BA182" s="73">
        <f t="shared" si="390"/>
        <v>0</v>
      </c>
      <c r="BB182" s="73">
        <f t="shared" si="390"/>
        <v>0</v>
      </c>
      <c r="BC182" s="73">
        <f t="shared" si="390"/>
        <v>0</v>
      </c>
      <c r="BD182" s="52"/>
      <c r="BE182" s="52"/>
      <c r="BF182" s="52"/>
      <c r="BG182" s="52"/>
      <c r="BH182" s="52"/>
    </row>
    <row r="183" spans="1:60" s="84" customFormat="1" ht="31.5" customHeight="1">
      <c r="A183" s="54" t="s">
        <v>211</v>
      </c>
      <c r="B183" s="55" t="s">
        <v>212</v>
      </c>
      <c r="C183" s="69" t="s">
        <v>9</v>
      </c>
      <c r="D183" s="72">
        <v>0</v>
      </c>
      <c r="E183" s="73">
        <v>0</v>
      </c>
      <c r="F183" s="73">
        <v>0</v>
      </c>
      <c r="G183" s="73">
        <v>0</v>
      </c>
      <c r="H183" s="73">
        <v>0</v>
      </c>
      <c r="I183" s="73">
        <f t="shared" si="382"/>
        <v>0</v>
      </c>
      <c r="J183" s="73">
        <v>0</v>
      </c>
      <c r="K183" s="73">
        <v>0</v>
      </c>
      <c r="L183" s="73">
        <v>0</v>
      </c>
      <c r="M183" s="73">
        <v>0</v>
      </c>
      <c r="N183" s="73">
        <v>0</v>
      </c>
      <c r="O183" s="73">
        <v>0</v>
      </c>
      <c r="P183" s="73">
        <v>0</v>
      </c>
      <c r="Q183" s="73">
        <v>0</v>
      </c>
      <c r="R183" s="73">
        <v>0</v>
      </c>
      <c r="S183" s="73">
        <v>0</v>
      </c>
      <c r="T183" s="73">
        <v>0</v>
      </c>
      <c r="U183" s="73">
        <v>0</v>
      </c>
      <c r="V183" s="73">
        <v>0</v>
      </c>
      <c r="W183" s="73">
        <v>0</v>
      </c>
      <c r="X183" s="73">
        <v>0</v>
      </c>
      <c r="Y183" s="73">
        <v>0</v>
      </c>
      <c r="Z183" s="73">
        <v>0</v>
      </c>
      <c r="AA183" s="73">
        <v>0</v>
      </c>
      <c r="AB183" s="73">
        <v>0</v>
      </c>
      <c r="AC183" s="72">
        <f t="shared" si="327"/>
        <v>0</v>
      </c>
      <c r="AD183" s="72">
        <v>0</v>
      </c>
      <c r="AE183" s="73">
        <v>0</v>
      </c>
      <c r="AF183" s="73">
        <v>0</v>
      </c>
      <c r="AG183" s="73">
        <v>0</v>
      </c>
      <c r="AH183" s="73">
        <v>0</v>
      </c>
      <c r="AI183" s="73">
        <v>0</v>
      </c>
      <c r="AJ183" s="73">
        <v>0</v>
      </c>
      <c r="AK183" s="73">
        <v>0</v>
      </c>
      <c r="AL183" s="73">
        <v>0</v>
      </c>
      <c r="AM183" s="73">
        <v>0</v>
      </c>
      <c r="AN183" s="73">
        <v>0</v>
      </c>
      <c r="AO183" s="73">
        <v>0</v>
      </c>
      <c r="AP183" s="73">
        <v>0</v>
      </c>
      <c r="AQ183" s="73">
        <v>0</v>
      </c>
      <c r="AR183" s="73">
        <v>0</v>
      </c>
      <c r="AS183" s="73">
        <v>0</v>
      </c>
      <c r="AT183" s="73">
        <v>0</v>
      </c>
      <c r="AU183" s="73">
        <v>0</v>
      </c>
      <c r="AV183" s="73">
        <v>0</v>
      </c>
      <c r="AW183" s="73">
        <v>0</v>
      </c>
      <c r="AX183" s="73">
        <v>0</v>
      </c>
      <c r="AY183" s="73">
        <v>0</v>
      </c>
      <c r="AZ183" s="73">
        <v>0</v>
      </c>
      <c r="BA183" s="73">
        <v>0</v>
      </c>
      <c r="BB183" s="73">
        <v>0</v>
      </c>
      <c r="BC183" s="73">
        <v>0</v>
      </c>
      <c r="BD183" s="52"/>
      <c r="BE183" s="52"/>
      <c r="BF183" s="52"/>
      <c r="BG183" s="52"/>
      <c r="BH183" s="52"/>
    </row>
    <row r="184" spans="1:60" s="84" customFormat="1" ht="47.25" customHeight="1">
      <c r="A184" s="54" t="s">
        <v>213</v>
      </c>
      <c r="B184" s="55" t="s">
        <v>214</v>
      </c>
      <c r="C184" s="69" t="s">
        <v>9</v>
      </c>
      <c r="D184" s="72">
        <v>0</v>
      </c>
      <c r="E184" s="73">
        <v>0</v>
      </c>
      <c r="F184" s="73">
        <v>0</v>
      </c>
      <c r="G184" s="73">
        <v>0</v>
      </c>
      <c r="H184" s="73">
        <v>0</v>
      </c>
      <c r="I184" s="73">
        <f t="shared" si="382"/>
        <v>0</v>
      </c>
      <c r="J184" s="73">
        <v>0</v>
      </c>
      <c r="K184" s="73">
        <v>0</v>
      </c>
      <c r="L184" s="73">
        <v>0</v>
      </c>
      <c r="M184" s="73">
        <v>0</v>
      </c>
      <c r="N184" s="73">
        <v>0</v>
      </c>
      <c r="O184" s="73">
        <v>0</v>
      </c>
      <c r="P184" s="73">
        <v>0</v>
      </c>
      <c r="Q184" s="73">
        <v>0</v>
      </c>
      <c r="R184" s="73">
        <v>0</v>
      </c>
      <c r="S184" s="73">
        <v>0</v>
      </c>
      <c r="T184" s="73">
        <v>0</v>
      </c>
      <c r="U184" s="73">
        <v>0</v>
      </c>
      <c r="V184" s="73">
        <v>0</v>
      </c>
      <c r="W184" s="73">
        <v>0</v>
      </c>
      <c r="X184" s="73">
        <v>0</v>
      </c>
      <c r="Y184" s="73">
        <v>0</v>
      </c>
      <c r="Z184" s="73">
        <v>0</v>
      </c>
      <c r="AA184" s="73">
        <v>0</v>
      </c>
      <c r="AB184" s="73">
        <v>0</v>
      </c>
      <c r="AC184" s="72">
        <f t="shared" si="327"/>
        <v>0</v>
      </c>
      <c r="AD184" s="72">
        <v>0</v>
      </c>
      <c r="AE184" s="73">
        <v>0</v>
      </c>
      <c r="AF184" s="73">
        <v>0</v>
      </c>
      <c r="AG184" s="73">
        <v>0</v>
      </c>
      <c r="AH184" s="73">
        <v>0</v>
      </c>
      <c r="AI184" s="73">
        <v>0</v>
      </c>
      <c r="AJ184" s="73">
        <v>0</v>
      </c>
      <c r="AK184" s="73">
        <v>0</v>
      </c>
      <c r="AL184" s="73">
        <v>0</v>
      </c>
      <c r="AM184" s="73">
        <v>0</v>
      </c>
      <c r="AN184" s="73">
        <v>0</v>
      </c>
      <c r="AO184" s="73">
        <v>0</v>
      </c>
      <c r="AP184" s="73">
        <v>0</v>
      </c>
      <c r="AQ184" s="73">
        <v>0</v>
      </c>
      <c r="AR184" s="73">
        <v>0</v>
      </c>
      <c r="AS184" s="73">
        <v>0</v>
      </c>
      <c r="AT184" s="73">
        <v>0</v>
      </c>
      <c r="AU184" s="73">
        <v>0</v>
      </c>
      <c r="AV184" s="73">
        <v>0</v>
      </c>
      <c r="AW184" s="73">
        <v>0</v>
      </c>
      <c r="AX184" s="73">
        <v>0</v>
      </c>
      <c r="AY184" s="73">
        <v>0</v>
      </c>
      <c r="AZ184" s="73">
        <v>0</v>
      </c>
      <c r="BA184" s="73">
        <v>0</v>
      </c>
      <c r="BB184" s="73">
        <v>0</v>
      </c>
      <c r="BC184" s="73">
        <v>0</v>
      </c>
      <c r="BD184" s="52"/>
      <c r="BE184" s="52"/>
      <c r="BF184" s="52"/>
      <c r="BG184" s="52"/>
      <c r="BH184" s="52"/>
    </row>
    <row r="185" spans="1:60" s="84" customFormat="1" ht="31.5" customHeight="1">
      <c r="A185" s="54" t="s">
        <v>215</v>
      </c>
      <c r="B185" s="55" t="s">
        <v>216</v>
      </c>
      <c r="C185" s="69" t="s">
        <v>9</v>
      </c>
      <c r="D185" s="72">
        <v>0</v>
      </c>
      <c r="E185" s="73">
        <v>0</v>
      </c>
      <c r="F185" s="73">
        <v>0</v>
      </c>
      <c r="G185" s="73">
        <v>0</v>
      </c>
      <c r="H185" s="73">
        <v>0</v>
      </c>
      <c r="I185" s="73">
        <f t="shared" si="382"/>
        <v>0</v>
      </c>
      <c r="J185" s="73">
        <v>0</v>
      </c>
      <c r="K185" s="73">
        <v>0</v>
      </c>
      <c r="L185" s="73">
        <v>0</v>
      </c>
      <c r="M185" s="73">
        <v>0</v>
      </c>
      <c r="N185" s="73">
        <v>0</v>
      </c>
      <c r="O185" s="73">
        <v>0</v>
      </c>
      <c r="P185" s="73">
        <v>0</v>
      </c>
      <c r="Q185" s="73">
        <v>0</v>
      </c>
      <c r="R185" s="73">
        <v>0</v>
      </c>
      <c r="S185" s="73">
        <v>0</v>
      </c>
      <c r="T185" s="73">
        <v>0</v>
      </c>
      <c r="U185" s="73">
        <v>0</v>
      </c>
      <c r="V185" s="73">
        <v>0</v>
      </c>
      <c r="W185" s="73">
        <v>0</v>
      </c>
      <c r="X185" s="73">
        <v>0</v>
      </c>
      <c r="Y185" s="73">
        <v>0</v>
      </c>
      <c r="Z185" s="73">
        <v>0</v>
      </c>
      <c r="AA185" s="73">
        <v>0</v>
      </c>
      <c r="AB185" s="73">
        <v>0</v>
      </c>
      <c r="AC185" s="72">
        <f t="shared" si="327"/>
        <v>0</v>
      </c>
      <c r="AD185" s="72">
        <v>0</v>
      </c>
      <c r="AE185" s="73">
        <v>0</v>
      </c>
      <c r="AF185" s="73">
        <v>0</v>
      </c>
      <c r="AG185" s="73">
        <v>0</v>
      </c>
      <c r="AH185" s="73">
        <v>0</v>
      </c>
      <c r="AI185" s="73">
        <v>0</v>
      </c>
      <c r="AJ185" s="73">
        <v>0</v>
      </c>
      <c r="AK185" s="73">
        <v>0</v>
      </c>
      <c r="AL185" s="73">
        <v>0</v>
      </c>
      <c r="AM185" s="73">
        <v>0</v>
      </c>
      <c r="AN185" s="73">
        <v>0</v>
      </c>
      <c r="AO185" s="73">
        <v>0</v>
      </c>
      <c r="AP185" s="73">
        <v>0</v>
      </c>
      <c r="AQ185" s="73">
        <v>0</v>
      </c>
      <c r="AR185" s="73">
        <v>0</v>
      </c>
      <c r="AS185" s="73">
        <v>0</v>
      </c>
      <c r="AT185" s="73">
        <v>0</v>
      </c>
      <c r="AU185" s="73">
        <v>0</v>
      </c>
      <c r="AV185" s="73">
        <v>0</v>
      </c>
      <c r="AW185" s="73">
        <v>0</v>
      </c>
      <c r="AX185" s="73">
        <v>0</v>
      </c>
      <c r="AY185" s="73">
        <v>0</v>
      </c>
      <c r="AZ185" s="73">
        <v>0</v>
      </c>
      <c r="BA185" s="73">
        <v>0</v>
      </c>
      <c r="BB185" s="73">
        <v>0</v>
      </c>
      <c r="BC185" s="73">
        <v>0</v>
      </c>
      <c r="BD185" s="52"/>
      <c r="BE185" s="52"/>
      <c r="BF185" s="52"/>
      <c r="BG185" s="52"/>
      <c r="BH185" s="52"/>
    </row>
    <row r="186" spans="1:60" s="84" customFormat="1" ht="31.5" customHeight="1">
      <c r="A186" s="54" t="s">
        <v>217</v>
      </c>
      <c r="B186" s="55" t="s">
        <v>218</v>
      </c>
      <c r="C186" s="69" t="s">
        <v>9</v>
      </c>
      <c r="D186" s="72">
        <v>0</v>
      </c>
      <c r="E186" s="73">
        <f t="shared" ref="E186" si="391">SUM(E187:E188)</f>
        <v>0</v>
      </c>
      <c r="F186" s="73">
        <f t="shared" ref="F186" si="392">SUM(F187:F188)</f>
        <v>0</v>
      </c>
      <c r="G186" s="73">
        <f t="shared" ref="G186" si="393">SUM(G187:G188)</f>
        <v>0</v>
      </c>
      <c r="H186" s="73">
        <f t="shared" ref="H186" si="394">SUM(H187:H188)</f>
        <v>0</v>
      </c>
      <c r="I186" s="73">
        <f t="shared" si="382"/>
        <v>0</v>
      </c>
      <c r="J186" s="73">
        <f t="shared" ref="J186" si="395">SUM(J187:J188)</f>
        <v>0</v>
      </c>
      <c r="K186" s="73">
        <f t="shared" ref="K186" si="396">SUM(K187:K188)</f>
        <v>0</v>
      </c>
      <c r="L186" s="73">
        <f t="shared" ref="L186" si="397">SUM(L187:L188)</f>
        <v>0</v>
      </c>
      <c r="M186" s="73">
        <f t="shared" ref="M186" si="398">SUM(M187:M188)</f>
        <v>0</v>
      </c>
      <c r="N186" s="73">
        <f t="shared" ref="N186" si="399">SUM(N187:N188)</f>
        <v>0</v>
      </c>
      <c r="O186" s="73">
        <f t="shared" ref="O186" si="400">SUM(O187:O188)</f>
        <v>0</v>
      </c>
      <c r="P186" s="73">
        <f t="shared" ref="P186" si="401">SUM(P187:P188)</f>
        <v>0</v>
      </c>
      <c r="Q186" s="73">
        <f t="shared" ref="Q186" si="402">SUM(Q187:Q188)</f>
        <v>0</v>
      </c>
      <c r="R186" s="73">
        <f t="shared" ref="R186" si="403">SUM(R187:R188)</f>
        <v>0</v>
      </c>
      <c r="S186" s="73">
        <f t="shared" ref="S186" si="404">SUM(S187:S188)</f>
        <v>0</v>
      </c>
      <c r="T186" s="73">
        <f t="shared" ref="T186" si="405">SUM(T187:T188)</f>
        <v>0</v>
      </c>
      <c r="U186" s="73">
        <f t="shared" ref="U186" si="406">SUM(U187:U188)</f>
        <v>0</v>
      </c>
      <c r="V186" s="73">
        <f t="shared" ref="V186" si="407">SUM(V187:V188)</f>
        <v>0</v>
      </c>
      <c r="W186" s="73">
        <f t="shared" ref="W186" si="408">SUM(W187:W188)</f>
        <v>0</v>
      </c>
      <c r="X186" s="73">
        <f t="shared" ref="X186" si="409">SUM(X187:X188)</f>
        <v>0</v>
      </c>
      <c r="Y186" s="73">
        <f t="shared" ref="Y186" si="410">SUM(Y187:Y188)</f>
        <v>0</v>
      </c>
      <c r="Z186" s="73">
        <f t="shared" ref="Z186" si="411">SUM(Z187:Z188)</f>
        <v>0</v>
      </c>
      <c r="AA186" s="73">
        <f t="shared" ref="AA186" si="412">SUM(AA187:AA188)</f>
        <v>0</v>
      </c>
      <c r="AB186" s="73">
        <f t="shared" ref="AB186" si="413">SUM(AB187:AB188)</f>
        <v>0</v>
      </c>
      <c r="AC186" s="72">
        <f t="shared" si="327"/>
        <v>0</v>
      </c>
      <c r="AD186" s="72">
        <v>0</v>
      </c>
      <c r="AE186" s="73">
        <f t="shared" ref="AE186" si="414">SUM(AE187:AE188)</f>
        <v>0</v>
      </c>
      <c r="AF186" s="73">
        <f t="shared" ref="AF186" si="415">SUM(AF187:AF188)</f>
        <v>0</v>
      </c>
      <c r="AG186" s="73">
        <f t="shared" ref="AG186" si="416">SUM(AG187:AG188)</f>
        <v>0</v>
      </c>
      <c r="AH186" s="73">
        <f t="shared" ref="AH186" si="417">SUM(AH187:AH188)</f>
        <v>0</v>
      </c>
      <c r="AI186" s="73">
        <f t="shared" ref="AI186" si="418">SUM(AI187:AI188)</f>
        <v>0</v>
      </c>
      <c r="AJ186" s="73">
        <f t="shared" ref="AJ186" si="419">SUM(AJ187:AJ188)</f>
        <v>0</v>
      </c>
      <c r="AK186" s="73">
        <f t="shared" ref="AK186" si="420">SUM(AK187:AK188)</f>
        <v>0</v>
      </c>
      <c r="AL186" s="73">
        <f t="shared" ref="AL186" si="421">SUM(AL187:AL188)</f>
        <v>0</v>
      </c>
      <c r="AM186" s="73">
        <f t="shared" ref="AM186" si="422">SUM(AM187:AM188)</f>
        <v>0</v>
      </c>
      <c r="AN186" s="73">
        <f t="shared" ref="AN186" si="423">SUM(AN187:AN188)</f>
        <v>0</v>
      </c>
      <c r="AO186" s="73">
        <f t="shared" ref="AO186" si="424">SUM(AO187:AO188)</f>
        <v>0</v>
      </c>
      <c r="AP186" s="73">
        <f t="shared" ref="AP186" si="425">SUM(AP187:AP188)</f>
        <v>0</v>
      </c>
      <c r="AQ186" s="73">
        <f t="shared" ref="AQ186" si="426">SUM(AQ187:AQ188)</f>
        <v>0</v>
      </c>
      <c r="AR186" s="73">
        <f t="shared" ref="AR186" si="427">SUM(AR187:AR188)</f>
        <v>0</v>
      </c>
      <c r="AS186" s="73">
        <f t="shared" ref="AS186" si="428">SUM(AS187:AS188)</f>
        <v>0</v>
      </c>
      <c r="AT186" s="73">
        <f t="shared" ref="AT186" si="429">SUM(AT187:AT188)</f>
        <v>0</v>
      </c>
      <c r="AU186" s="73">
        <f t="shared" ref="AU186" si="430">SUM(AU187:AU188)</f>
        <v>0</v>
      </c>
      <c r="AV186" s="73">
        <f t="shared" ref="AV186" si="431">SUM(AV187:AV188)</f>
        <v>0</v>
      </c>
      <c r="AW186" s="73">
        <f t="shared" ref="AW186" si="432">SUM(AW187:AW188)</f>
        <v>0</v>
      </c>
      <c r="AX186" s="73">
        <f t="shared" ref="AX186" si="433">SUM(AX187:AX188)</f>
        <v>0</v>
      </c>
      <c r="AY186" s="73">
        <f t="shared" ref="AY186" si="434">SUM(AY187:AY188)</f>
        <v>0</v>
      </c>
      <c r="AZ186" s="73">
        <f t="shared" ref="AZ186" si="435">SUM(AZ187:AZ188)</f>
        <v>0</v>
      </c>
      <c r="BA186" s="73">
        <f t="shared" ref="BA186" si="436">SUM(BA187:BA188)</f>
        <v>0</v>
      </c>
      <c r="BB186" s="73">
        <f t="shared" ref="BB186" si="437">SUM(BB187:BB188)</f>
        <v>0</v>
      </c>
      <c r="BC186" s="73">
        <f t="shared" ref="BC186" si="438">SUM(BC187:BC188)</f>
        <v>0</v>
      </c>
      <c r="BD186" s="52"/>
      <c r="BE186" s="52"/>
      <c r="BF186" s="52"/>
      <c r="BG186" s="52"/>
      <c r="BH186" s="52"/>
    </row>
    <row r="187" spans="1:60" s="84" customFormat="1" ht="47.25" customHeight="1">
      <c r="A187" s="54" t="s">
        <v>219</v>
      </c>
      <c r="B187" s="55" t="s">
        <v>220</v>
      </c>
      <c r="C187" s="69" t="s">
        <v>9</v>
      </c>
      <c r="D187" s="72">
        <v>0</v>
      </c>
      <c r="E187" s="73">
        <v>0</v>
      </c>
      <c r="F187" s="73">
        <v>0</v>
      </c>
      <c r="G187" s="73">
        <v>0</v>
      </c>
      <c r="H187" s="73">
        <v>0</v>
      </c>
      <c r="I187" s="73">
        <f t="shared" si="382"/>
        <v>0</v>
      </c>
      <c r="J187" s="73">
        <v>0</v>
      </c>
      <c r="K187" s="73">
        <v>0</v>
      </c>
      <c r="L187" s="73">
        <v>0</v>
      </c>
      <c r="M187" s="73">
        <v>0</v>
      </c>
      <c r="N187" s="73">
        <v>0</v>
      </c>
      <c r="O187" s="73">
        <v>0</v>
      </c>
      <c r="P187" s="73">
        <v>0</v>
      </c>
      <c r="Q187" s="73">
        <v>0</v>
      </c>
      <c r="R187" s="73">
        <v>0</v>
      </c>
      <c r="S187" s="73">
        <v>0</v>
      </c>
      <c r="T187" s="73">
        <v>0</v>
      </c>
      <c r="U187" s="73">
        <v>0</v>
      </c>
      <c r="V187" s="73">
        <v>0</v>
      </c>
      <c r="W187" s="73">
        <v>0</v>
      </c>
      <c r="X187" s="73">
        <v>0</v>
      </c>
      <c r="Y187" s="73">
        <v>0</v>
      </c>
      <c r="Z187" s="73">
        <v>0</v>
      </c>
      <c r="AA187" s="73">
        <v>0</v>
      </c>
      <c r="AB187" s="73">
        <v>0</v>
      </c>
      <c r="AC187" s="72">
        <f t="shared" si="327"/>
        <v>0</v>
      </c>
      <c r="AD187" s="72">
        <v>0</v>
      </c>
      <c r="AE187" s="73">
        <v>0</v>
      </c>
      <c r="AF187" s="73">
        <v>0</v>
      </c>
      <c r="AG187" s="73">
        <v>0</v>
      </c>
      <c r="AH187" s="73">
        <v>0</v>
      </c>
      <c r="AI187" s="73">
        <v>0</v>
      </c>
      <c r="AJ187" s="73">
        <v>0</v>
      </c>
      <c r="AK187" s="73">
        <v>0</v>
      </c>
      <c r="AL187" s="73">
        <v>0</v>
      </c>
      <c r="AM187" s="73">
        <v>0</v>
      </c>
      <c r="AN187" s="73">
        <v>0</v>
      </c>
      <c r="AO187" s="73">
        <v>0</v>
      </c>
      <c r="AP187" s="73">
        <v>0</v>
      </c>
      <c r="AQ187" s="73">
        <v>0</v>
      </c>
      <c r="AR187" s="73">
        <v>0</v>
      </c>
      <c r="AS187" s="73">
        <v>0</v>
      </c>
      <c r="AT187" s="73">
        <v>0</v>
      </c>
      <c r="AU187" s="73">
        <v>0</v>
      </c>
      <c r="AV187" s="73">
        <v>0</v>
      </c>
      <c r="AW187" s="73">
        <v>0</v>
      </c>
      <c r="AX187" s="73">
        <v>0</v>
      </c>
      <c r="AY187" s="73">
        <v>0</v>
      </c>
      <c r="AZ187" s="73">
        <v>0</v>
      </c>
      <c r="BA187" s="73">
        <v>0</v>
      </c>
      <c r="BB187" s="73">
        <v>0</v>
      </c>
      <c r="BC187" s="73">
        <v>0</v>
      </c>
      <c r="BD187" s="52"/>
      <c r="BE187" s="52"/>
      <c r="BF187" s="52"/>
      <c r="BG187" s="52"/>
      <c r="BH187" s="52"/>
    </row>
    <row r="188" spans="1:60" s="84" customFormat="1" ht="31.5" customHeight="1">
      <c r="A188" s="54" t="s">
        <v>221</v>
      </c>
      <c r="B188" s="55" t="s">
        <v>222</v>
      </c>
      <c r="C188" s="69" t="s">
        <v>9</v>
      </c>
      <c r="D188" s="72">
        <v>0</v>
      </c>
      <c r="E188" s="73">
        <v>0</v>
      </c>
      <c r="F188" s="73">
        <v>0</v>
      </c>
      <c r="G188" s="73">
        <v>0</v>
      </c>
      <c r="H188" s="73">
        <v>0</v>
      </c>
      <c r="I188" s="73">
        <f t="shared" si="382"/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0</v>
      </c>
      <c r="O188" s="73">
        <v>0</v>
      </c>
      <c r="P188" s="73">
        <v>0</v>
      </c>
      <c r="Q188" s="73">
        <v>0</v>
      </c>
      <c r="R188" s="73">
        <v>0</v>
      </c>
      <c r="S188" s="73">
        <v>0</v>
      </c>
      <c r="T188" s="73">
        <v>0</v>
      </c>
      <c r="U188" s="73">
        <v>0</v>
      </c>
      <c r="V188" s="73">
        <v>0</v>
      </c>
      <c r="W188" s="73">
        <v>0</v>
      </c>
      <c r="X188" s="73">
        <v>0</v>
      </c>
      <c r="Y188" s="73">
        <v>0</v>
      </c>
      <c r="Z188" s="73">
        <v>0</v>
      </c>
      <c r="AA188" s="73">
        <v>0</v>
      </c>
      <c r="AB188" s="73">
        <v>0</v>
      </c>
      <c r="AC188" s="72">
        <f t="shared" si="327"/>
        <v>0</v>
      </c>
      <c r="AD188" s="72">
        <v>0</v>
      </c>
      <c r="AE188" s="73">
        <v>0</v>
      </c>
      <c r="AF188" s="73">
        <v>0</v>
      </c>
      <c r="AG188" s="73">
        <v>0</v>
      </c>
      <c r="AH188" s="73">
        <v>0</v>
      </c>
      <c r="AI188" s="73">
        <v>0</v>
      </c>
      <c r="AJ188" s="73">
        <v>0</v>
      </c>
      <c r="AK188" s="73">
        <v>0</v>
      </c>
      <c r="AL188" s="73">
        <v>0</v>
      </c>
      <c r="AM188" s="73">
        <v>0</v>
      </c>
      <c r="AN188" s="73">
        <v>0</v>
      </c>
      <c r="AO188" s="73">
        <v>0</v>
      </c>
      <c r="AP188" s="73">
        <v>0</v>
      </c>
      <c r="AQ188" s="73">
        <v>0</v>
      </c>
      <c r="AR188" s="73">
        <v>0</v>
      </c>
      <c r="AS188" s="73">
        <v>0</v>
      </c>
      <c r="AT188" s="73">
        <v>0</v>
      </c>
      <c r="AU188" s="73">
        <v>0</v>
      </c>
      <c r="AV188" s="73">
        <v>0</v>
      </c>
      <c r="AW188" s="73">
        <v>0</v>
      </c>
      <c r="AX188" s="73">
        <v>0</v>
      </c>
      <c r="AY188" s="73">
        <v>0</v>
      </c>
      <c r="AZ188" s="73">
        <v>0</v>
      </c>
      <c r="BA188" s="73">
        <v>0</v>
      </c>
      <c r="BB188" s="73">
        <v>0</v>
      </c>
      <c r="BC188" s="73">
        <v>0</v>
      </c>
      <c r="BD188" s="52"/>
      <c r="BE188" s="52"/>
      <c r="BF188" s="52"/>
      <c r="BG188" s="52"/>
      <c r="BH188" s="52"/>
    </row>
    <row r="189" spans="1:60" s="84" customFormat="1" ht="47.25" customHeight="1">
      <c r="A189" s="54" t="s">
        <v>223</v>
      </c>
      <c r="B189" s="55" t="s">
        <v>23</v>
      </c>
      <c r="C189" s="69" t="s">
        <v>9</v>
      </c>
      <c r="D189" s="72">
        <v>0</v>
      </c>
      <c r="E189" s="73">
        <v>0</v>
      </c>
      <c r="F189" s="73">
        <v>0</v>
      </c>
      <c r="G189" s="73">
        <v>0</v>
      </c>
      <c r="H189" s="73">
        <v>0</v>
      </c>
      <c r="I189" s="73">
        <v>0</v>
      </c>
      <c r="J189" s="73">
        <v>0</v>
      </c>
      <c r="K189" s="73">
        <v>0</v>
      </c>
      <c r="L189" s="73">
        <v>0</v>
      </c>
      <c r="M189" s="73">
        <v>0</v>
      </c>
      <c r="N189" s="73">
        <v>0</v>
      </c>
      <c r="O189" s="73">
        <v>0</v>
      </c>
      <c r="P189" s="73">
        <v>0</v>
      </c>
      <c r="Q189" s="73">
        <v>0</v>
      </c>
      <c r="R189" s="73">
        <v>0</v>
      </c>
      <c r="S189" s="73">
        <v>0</v>
      </c>
      <c r="T189" s="73">
        <v>0</v>
      </c>
      <c r="U189" s="73">
        <v>0</v>
      </c>
      <c r="V189" s="73">
        <v>0</v>
      </c>
      <c r="W189" s="73">
        <v>0</v>
      </c>
      <c r="X189" s="73">
        <v>0</v>
      </c>
      <c r="Y189" s="73">
        <v>0</v>
      </c>
      <c r="Z189" s="73">
        <v>0</v>
      </c>
      <c r="AA189" s="73">
        <v>0</v>
      </c>
      <c r="AB189" s="73">
        <v>0</v>
      </c>
      <c r="AC189" s="72">
        <f t="shared" si="327"/>
        <v>0</v>
      </c>
      <c r="AD189" s="72">
        <v>0</v>
      </c>
      <c r="AE189" s="73">
        <v>0</v>
      </c>
      <c r="AF189" s="73">
        <v>0</v>
      </c>
      <c r="AG189" s="73">
        <v>0</v>
      </c>
      <c r="AH189" s="73">
        <v>0</v>
      </c>
      <c r="AI189" s="73">
        <v>0</v>
      </c>
      <c r="AJ189" s="73">
        <v>0</v>
      </c>
      <c r="AK189" s="73">
        <v>0</v>
      </c>
      <c r="AL189" s="73">
        <v>0</v>
      </c>
      <c r="AM189" s="73">
        <v>0</v>
      </c>
      <c r="AN189" s="73">
        <v>0</v>
      </c>
      <c r="AO189" s="73">
        <v>0</v>
      </c>
      <c r="AP189" s="73">
        <v>0</v>
      </c>
      <c r="AQ189" s="73">
        <v>0</v>
      </c>
      <c r="AR189" s="73">
        <v>0</v>
      </c>
      <c r="AS189" s="73">
        <v>0</v>
      </c>
      <c r="AT189" s="73">
        <v>0</v>
      </c>
      <c r="AU189" s="73">
        <v>0</v>
      </c>
      <c r="AV189" s="73">
        <v>0</v>
      </c>
      <c r="AW189" s="73">
        <v>0</v>
      </c>
      <c r="AX189" s="73">
        <v>0</v>
      </c>
      <c r="AY189" s="73">
        <v>0</v>
      </c>
      <c r="AZ189" s="73">
        <v>0</v>
      </c>
      <c r="BA189" s="73">
        <v>0</v>
      </c>
      <c r="BB189" s="73">
        <v>0</v>
      </c>
      <c r="BC189" s="73">
        <v>0</v>
      </c>
      <c r="BD189" s="52"/>
      <c r="BE189" s="52"/>
      <c r="BF189" s="52"/>
      <c r="BG189" s="52"/>
      <c r="BH189" s="52"/>
    </row>
    <row r="190" spans="1:60" s="84" customFormat="1" ht="31.5" customHeight="1">
      <c r="A190" s="54" t="s">
        <v>224</v>
      </c>
      <c r="B190" s="55" t="s">
        <v>115</v>
      </c>
      <c r="C190" s="69" t="s">
        <v>9</v>
      </c>
      <c r="D190" s="72">
        <v>0</v>
      </c>
      <c r="E190" s="73">
        <v>0</v>
      </c>
      <c r="F190" s="73">
        <v>0</v>
      </c>
      <c r="G190" s="73">
        <v>0</v>
      </c>
      <c r="H190" s="73">
        <v>0</v>
      </c>
      <c r="I190" s="73">
        <v>0</v>
      </c>
      <c r="J190" s="73">
        <v>0</v>
      </c>
      <c r="K190" s="73">
        <v>0</v>
      </c>
      <c r="L190" s="73">
        <v>0</v>
      </c>
      <c r="M190" s="73">
        <v>0</v>
      </c>
      <c r="N190" s="73">
        <v>0</v>
      </c>
      <c r="O190" s="73">
        <v>0</v>
      </c>
      <c r="P190" s="73">
        <v>0</v>
      </c>
      <c r="Q190" s="73">
        <v>0</v>
      </c>
      <c r="R190" s="73">
        <v>0</v>
      </c>
      <c r="S190" s="73">
        <v>0</v>
      </c>
      <c r="T190" s="73">
        <v>0</v>
      </c>
      <c r="U190" s="73">
        <v>0</v>
      </c>
      <c r="V190" s="73">
        <v>0</v>
      </c>
      <c r="W190" s="73">
        <v>0</v>
      </c>
      <c r="X190" s="73">
        <v>0</v>
      </c>
      <c r="Y190" s="73">
        <v>0</v>
      </c>
      <c r="Z190" s="73">
        <v>0</v>
      </c>
      <c r="AA190" s="73">
        <v>0</v>
      </c>
      <c r="AB190" s="73">
        <v>0</v>
      </c>
      <c r="AC190" s="72">
        <f t="shared" si="327"/>
        <v>0</v>
      </c>
      <c r="AD190" s="72">
        <v>0</v>
      </c>
      <c r="AE190" s="73">
        <v>0</v>
      </c>
      <c r="AF190" s="73">
        <v>0</v>
      </c>
      <c r="AG190" s="73">
        <v>0</v>
      </c>
      <c r="AH190" s="73">
        <v>0</v>
      </c>
      <c r="AI190" s="73">
        <v>0</v>
      </c>
      <c r="AJ190" s="73">
        <v>0</v>
      </c>
      <c r="AK190" s="73">
        <v>0</v>
      </c>
      <c r="AL190" s="73">
        <v>0</v>
      </c>
      <c r="AM190" s="73">
        <v>0</v>
      </c>
      <c r="AN190" s="73">
        <v>0</v>
      </c>
      <c r="AO190" s="73">
        <v>0</v>
      </c>
      <c r="AP190" s="73">
        <v>0</v>
      </c>
      <c r="AQ190" s="73">
        <v>0</v>
      </c>
      <c r="AR190" s="73">
        <v>0</v>
      </c>
      <c r="AS190" s="73">
        <v>0</v>
      </c>
      <c r="AT190" s="73">
        <v>0</v>
      </c>
      <c r="AU190" s="73">
        <v>0</v>
      </c>
      <c r="AV190" s="73">
        <v>0</v>
      </c>
      <c r="AW190" s="73">
        <v>0</v>
      </c>
      <c r="AX190" s="73">
        <v>0</v>
      </c>
      <c r="AY190" s="73">
        <v>0</v>
      </c>
      <c r="AZ190" s="73">
        <v>0</v>
      </c>
      <c r="BA190" s="73">
        <v>0</v>
      </c>
      <c r="BB190" s="73">
        <v>0</v>
      </c>
      <c r="BC190" s="73">
        <v>0</v>
      </c>
      <c r="BD190" s="52"/>
      <c r="BE190" s="52"/>
      <c r="BF190" s="52"/>
      <c r="BG190" s="52"/>
      <c r="BH190" s="52"/>
    </row>
    <row r="191" spans="1:60" s="84" customFormat="1" ht="31.5" customHeight="1">
      <c r="A191" s="54" t="s">
        <v>225</v>
      </c>
      <c r="B191" s="55" t="s">
        <v>226</v>
      </c>
      <c r="C191" s="69" t="s">
        <v>9</v>
      </c>
      <c r="D191" s="72">
        <v>0</v>
      </c>
      <c r="E191" s="73">
        <f t="shared" ref="E191:S191" si="439">SUM(E192:E192)</f>
        <v>0</v>
      </c>
      <c r="F191" s="73">
        <f t="shared" si="439"/>
        <v>0</v>
      </c>
      <c r="G191" s="73">
        <f t="shared" si="439"/>
        <v>0</v>
      </c>
      <c r="H191" s="73">
        <f t="shared" si="439"/>
        <v>0</v>
      </c>
      <c r="I191" s="73">
        <f t="shared" si="439"/>
        <v>0</v>
      </c>
      <c r="J191" s="73">
        <f t="shared" si="439"/>
        <v>0</v>
      </c>
      <c r="K191" s="73">
        <f t="shared" si="439"/>
        <v>0</v>
      </c>
      <c r="L191" s="73">
        <f t="shared" si="439"/>
        <v>0</v>
      </c>
      <c r="M191" s="73">
        <f t="shared" si="439"/>
        <v>0</v>
      </c>
      <c r="N191" s="73">
        <f t="shared" si="439"/>
        <v>0</v>
      </c>
      <c r="O191" s="73">
        <f t="shared" si="439"/>
        <v>0</v>
      </c>
      <c r="P191" s="73">
        <f t="shared" si="439"/>
        <v>0</v>
      </c>
      <c r="Q191" s="73">
        <f t="shared" si="439"/>
        <v>0</v>
      </c>
      <c r="R191" s="73">
        <f t="shared" si="439"/>
        <v>0</v>
      </c>
      <c r="S191" s="73">
        <f t="shared" si="439"/>
        <v>0</v>
      </c>
      <c r="T191" s="73">
        <f t="shared" ref="T191:AS191" si="440">SUM(T192:T192)</f>
        <v>0</v>
      </c>
      <c r="U191" s="73">
        <f t="shared" si="440"/>
        <v>0</v>
      </c>
      <c r="V191" s="73">
        <f t="shared" si="440"/>
        <v>0</v>
      </c>
      <c r="W191" s="73">
        <f t="shared" si="440"/>
        <v>0</v>
      </c>
      <c r="X191" s="73">
        <f t="shared" si="440"/>
        <v>0</v>
      </c>
      <c r="Y191" s="73">
        <f t="shared" si="440"/>
        <v>0</v>
      </c>
      <c r="Z191" s="73">
        <f t="shared" si="440"/>
        <v>0</v>
      </c>
      <c r="AA191" s="73">
        <f t="shared" si="440"/>
        <v>0</v>
      </c>
      <c r="AB191" s="73">
        <f t="shared" si="440"/>
        <v>0</v>
      </c>
      <c r="AC191" s="73">
        <f t="shared" si="440"/>
        <v>0</v>
      </c>
      <c r="AD191" s="72">
        <v>0</v>
      </c>
      <c r="AE191" s="73">
        <f t="shared" si="440"/>
        <v>0</v>
      </c>
      <c r="AF191" s="73">
        <f t="shared" si="440"/>
        <v>0</v>
      </c>
      <c r="AG191" s="73">
        <f t="shared" si="440"/>
        <v>0</v>
      </c>
      <c r="AH191" s="73">
        <f t="shared" si="440"/>
        <v>0</v>
      </c>
      <c r="AI191" s="73">
        <f t="shared" si="440"/>
        <v>0</v>
      </c>
      <c r="AJ191" s="73">
        <f t="shared" si="440"/>
        <v>0</v>
      </c>
      <c r="AK191" s="73">
        <f t="shared" si="440"/>
        <v>0</v>
      </c>
      <c r="AL191" s="73">
        <f t="shared" si="440"/>
        <v>0</v>
      </c>
      <c r="AM191" s="73">
        <f t="shared" si="440"/>
        <v>0</v>
      </c>
      <c r="AN191" s="73">
        <f t="shared" si="440"/>
        <v>0</v>
      </c>
      <c r="AO191" s="73">
        <f t="shared" si="440"/>
        <v>0</v>
      </c>
      <c r="AP191" s="73">
        <f t="shared" si="440"/>
        <v>0</v>
      </c>
      <c r="AQ191" s="73">
        <f t="shared" si="440"/>
        <v>0</v>
      </c>
      <c r="AR191" s="73">
        <f t="shared" si="440"/>
        <v>0</v>
      </c>
      <c r="AS191" s="73">
        <f t="shared" si="440"/>
        <v>0</v>
      </c>
      <c r="AT191" s="73">
        <f t="shared" ref="AT191:BC191" si="441">SUM(AT192:AT192)</f>
        <v>0</v>
      </c>
      <c r="AU191" s="73">
        <f t="shared" si="441"/>
        <v>0</v>
      </c>
      <c r="AV191" s="73">
        <f t="shared" si="441"/>
        <v>0</v>
      </c>
      <c r="AW191" s="73">
        <f t="shared" si="441"/>
        <v>0</v>
      </c>
      <c r="AX191" s="73">
        <f t="shared" si="441"/>
        <v>0</v>
      </c>
      <c r="AY191" s="73">
        <f t="shared" si="441"/>
        <v>0</v>
      </c>
      <c r="AZ191" s="73">
        <f t="shared" si="441"/>
        <v>0</v>
      </c>
      <c r="BA191" s="73">
        <f t="shared" si="441"/>
        <v>0</v>
      </c>
      <c r="BB191" s="73">
        <f t="shared" si="441"/>
        <v>0</v>
      </c>
      <c r="BC191" s="73">
        <f t="shared" si="441"/>
        <v>0</v>
      </c>
      <c r="BD191" s="52"/>
      <c r="BE191" s="52"/>
      <c r="BF191" s="52"/>
      <c r="BG191" s="52"/>
      <c r="BH191" s="52"/>
    </row>
    <row r="192" spans="1:60">
      <c r="BF192" s="20"/>
    </row>
    <row r="198" spans="15:15">
      <c r="O198" s="37"/>
    </row>
    <row r="210" spans="15:15">
      <c r="O210" s="37"/>
    </row>
    <row r="211" spans="15:15">
      <c r="O211" s="38"/>
    </row>
  </sheetData>
  <mergeCells count="26">
    <mergeCell ref="AE16:AI16"/>
    <mergeCell ref="AJ16:AN16"/>
    <mergeCell ref="AO16:AS16"/>
    <mergeCell ref="AT16:AX16"/>
    <mergeCell ref="E16:I16"/>
    <mergeCell ref="A12:BC12"/>
    <mergeCell ref="J16:N16"/>
    <mergeCell ref="O16:S16"/>
    <mergeCell ref="T16:X16"/>
    <mergeCell ref="Y16:AC16"/>
    <mergeCell ref="A13:BC13"/>
    <mergeCell ref="A14:A17"/>
    <mergeCell ref="C14:C17"/>
    <mergeCell ref="D14:AC14"/>
    <mergeCell ref="AD14:BC14"/>
    <mergeCell ref="E15:AC15"/>
    <mergeCell ref="AE15:BC15"/>
    <mergeCell ref="D16:D17"/>
    <mergeCell ref="AY16:BC16"/>
    <mergeCell ref="AD16:AD17"/>
    <mergeCell ref="B14:B17"/>
    <mergeCell ref="A4:BC4"/>
    <mergeCell ref="A5:BC5"/>
    <mergeCell ref="A7:BC7"/>
    <mergeCell ref="A8:BC8"/>
    <mergeCell ref="A10:BC10"/>
  </mergeCells>
  <conditionalFormatting sqref="C170:C171 C175 C101 C106:C107 C113 C79:C80 C71 C85 A82:C82 C126 C138:C143">
    <cfRule type="cellIs" dxfId="43" priority="85" operator="equal">
      <formula>""</formula>
    </cfRule>
  </conditionalFormatting>
  <conditionalFormatting sqref="A111:C112">
    <cfRule type="cellIs" dxfId="42" priority="83" operator="equal">
      <formula>""</formula>
    </cfRule>
  </conditionalFormatting>
  <conditionalFormatting sqref="C46:C47">
    <cfRule type="cellIs" dxfId="41" priority="67" operator="equal">
      <formula>""</formula>
    </cfRule>
  </conditionalFormatting>
  <conditionalFormatting sqref="A81:C81">
    <cfRule type="cellIs" dxfId="40" priority="84" operator="equal">
      <formula>""</formula>
    </cfRule>
  </conditionalFormatting>
  <conditionalFormatting sqref="A74:B74">
    <cfRule type="cellIs" dxfId="39" priority="82" stopIfTrue="1" operator="equal">
      <formula>""</formula>
    </cfRule>
  </conditionalFormatting>
  <conditionalFormatting sqref="A74:B74">
    <cfRule type="cellIs" dxfId="38" priority="81" stopIfTrue="1" operator="equal">
      <formula>""""""</formula>
    </cfRule>
  </conditionalFormatting>
  <conditionalFormatting sqref="A87:B87 A86">
    <cfRule type="cellIs" dxfId="37" priority="80" stopIfTrue="1" operator="equal">
      <formula>""</formula>
    </cfRule>
  </conditionalFormatting>
  <conditionalFormatting sqref="A87:B87 A86">
    <cfRule type="cellIs" dxfId="36" priority="79" stopIfTrue="1" operator="equal">
      <formula>""""""</formula>
    </cfRule>
  </conditionalFormatting>
  <conditionalFormatting sqref="A126">
    <cfRule type="cellIs" dxfId="35" priority="74" stopIfTrue="1" operator="equal">
      <formula>""</formula>
    </cfRule>
  </conditionalFormatting>
  <conditionalFormatting sqref="A126">
    <cfRule type="cellIs" dxfId="34" priority="73" stopIfTrue="1" operator="equal">
      <formula>""""""</formula>
    </cfRule>
  </conditionalFormatting>
  <conditionalFormatting sqref="B126">
    <cfRule type="cellIs" dxfId="33" priority="72" operator="equal">
      <formula>""</formula>
    </cfRule>
  </conditionalFormatting>
  <conditionalFormatting sqref="A144">
    <cfRule type="cellIs" dxfId="32" priority="71" stopIfTrue="1" operator="equal">
      <formula>""</formula>
    </cfRule>
  </conditionalFormatting>
  <conditionalFormatting sqref="A144">
    <cfRule type="cellIs" dxfId="31" priority="70" stopIfTrue="1" operator="equal">
      <formula>""""""</formula>
    </cfRule>
  </conditionalFormatting>
  <conditionalFormatting sqref="B86">
    <cfRule type="cellIs" dxfId="30" priority="65" stopIfTrue="1" operator="equal">
      <formula>""</formula>
    </cfRule>
  </conditionalFormatting>
  <conditionalFormatting sqref="B86">
    <cfRule type="cellIs" dxfId="29" priority="64" stopIfTrue="1" operator="equal">
      <formula>""""""</formula>
    </cfRule>
  </conditionalFormatting>
  <conditionalFormatting sqref="A91:B93">
    <cfRule type="cellIs" dxfId="28" priority="63" operator="equal">
      <formula>""</formula>
    </cfRule>
  </conditionalFormatting>
  <conditionalFormatting sqref="B156:B158 B162 B164">
    <cfRule type="cellIs" dxfId="27" priority="56" operator="equal">
      <formula>""</formula>
    </cfRule>
  </conditionalFormatting>
  <conditionalFormatting sqref="A145:A149 A155:A158 A162 A164">
    <cfRule type="cellIs" dxfId="26" priority="58" stopIfTrue="1" operator="equal">
      <formula>""</formula>
    </cfRule>
  </conditionalFormatting>
  <conditionalFormatting sqref="A145:A149 A155:A158 A162 A164">
    <cfRule type="cellIs" dxfId="25" priority="57" stopIfTrue="1" operator="equal">
      <formula>""""""</formula>
    </cfRule>
  </conditionalFormatting>
  <conditionalFormatting sqref="B146:B149 B155">
    <cfRule type="cellIs" dxfId="24" priority="55" operator="equal">
      <formula>""</formula>
    </cfRule>
  </conditionalFormatting>
  <conditionalFormatting sqref="A165:B167">
    <cfRule type="cellIs" dxfId="23" priority="54" operator="equal">
      <formula>""</formula>
    </cfRule>
  </conditionalFormatting>
  <conditionalFormatting sqref="A88:B88 A89">
    <cfRule type="cellIs" dxfId="22" priority="52" stopIfTrue="1" operator="equal">
      <formula>""</formula>
    </cfRule>
  </conditionalFormatting>
  <conditionalFormatting sqref="A88:B88 A89">
    <cfRule type="cellIs" dxfId="21" priority="51" stopIfTrue="1" operator="equal">
      <formula>""""""</formula>
    </cfRule>
  </conditionalFormatting>
  <conditionalFormatting sqref="B89">
    <cfRule type="cellIs" dxfId="20" priority="50" stopIfTrue="1" operator="equal">
      <formula>""</formula>
    </cfRule>
  </conditionalFormatting>
  <conditionalFormatting sqref="B89">
    <cfRule type="cellIs" dxfId="19" priority="49" stopIfTrue="1" operator="equal">
      <formula>""""""</formula>
    </cfRule>
  </conditionalFormatting>
  <conditionalFormatting sqref="C160 A160">
    <cfRule type="cellIs" dxfId="18" priority="33" operator="equal">
      <formula>""</formula>
    </cfRule>
  </conditionalFormatting>
  <conditionalFormatting sqref="A153:B153">
    <cfRule type="cellIs" dxfId="17" priority="39" operator="equal">
      <formula>""</formula>
    </cfRule>
  </conditionalFormatting>
  <conditionalFormatting sqref="A150:A152">
    <cfRule type="cellIs" dxfId="16" priority="43" stopIfTrue="1" operator="equal">
      <formula>""</formula>
    </cfRule>
  </conditionalFormatting>
  <conditionalFormatting sqref="A150:A152">
    <cfRule type="cellIs" dxfId="15" priority="42" stopIfTrue="1" operator="equal">
      <formula>""""""</formula>
    </cfRule>
  </conditionalFormatting>
  <conditionalFormatting sqref="B150:C152">
    <cfRule type="cellIs" dxfId="14" priority="41" operator="equal">
      <formula>""</formula>
    </cfRule>
  </conditionalFormatting>
  <conditionalFormatting sqref="A153:B153">
    <cfRule type="cellIs" dxfId="13" priority="40" operator="equal">
      <formula>""</formula>
    </cfRule>
  </conditionalFormatting>
  <conditionalFormatting sqref="A154:C154">
    <cfRule type="cellIs" dxfId="12" priority="38" operator="equal">
      <formula>""</formula>
    </cfRule>
  </conditionalFormatting>
  <conditionalFormatting sqref="A161:C161">
    <cfRule type="cellIs" dxfId="11" priority="35" operator="equal">
      <formula>""</formula>
    </cfRule>
  </conditionalFormatting>
  <conditionalFormatting sqref="C159 A159">
    <cfRule type="cellIs" dxfId="10" priority="37" operator="equal">
      <formula>""</formula>
    </cfRule>
  </conditionalFormatting>
  <conditionalFormatting sqref="A159:C159">
    <cfRule type="cellIs" dxfId="9" priority="36" operator="equal">
      <formula>""</formula>
    </cfRule>
  </conditionalFormatting>
  <conditionalFormatting sqref="C160 A160">
    <cfRule type="cellIs" dxfId="8" priority="34" operator="equal">
      <formula>""</formula>
    </cfRule>
  </conditionalFormatting>
  <conditionalFormatting sqref="A163:C163">
    <cfRule type="cellIs" dxfId="7" priority="18" operator="equal">
      <formula>""</formula>
    </cfRule>
  </conditionalFormatting>
  <conditionalFormatting sqref="A90:B90">
    <cfRule type="cellIs" dxfId="6" priority="17" stopIfTrue="1" operator="equal">
      <formula>""</formula>
    </cfRule>
  </conditionalFormatting>
  <conditionalFormatting sqref="A90:B90">
    <cfRule type="cellIs" dxfId="5" priority="16" stopIfTrue="1" operator="equal">
      <formula>""""""</formula>
    </cfRule>
  </conditionalFormatting>
  <conditionalFormatting sqref="A122:C122">
    <cfRule type="cellIs" dxfId="4" priority="5" operator="equal">
      <formula>""</formula>
    </cfRule>
  </conditionalFormatting>
  <conditionalFormatting sqref="B122:C122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A120:C120">
    <cfRule type="cellIs" dxfId="1" priority="2" operator="equal">
      <formula>""</formula>
    </cfRule>
  </conditionalFormatting>
  <conditionalFormatting sqref="A121:C121">
    <cfRule type="cellIs" dxfId="0" priority="1" operator="equal">
      <formula>""</formula>
    </cfRule>
  </conditionalFormatting>
  <pageMargins left="0.7" right="0.7" top="0.75" bottom="0.75" header="0.3" footer="0.3"/>
  <pageSetup paperSize="9" scale="10" orientation="portrait" verticalDpi="300" r:id="rId1"/>
  <ignoredErrors>
    <ignoredError sqref="O113" formula="1"/>
    <ignoredError sqref="AT47:AT48 E186:BC186 AO80:BC8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основные этапы</vt:lpstr>
      <vt:lpstr>'17 основные этапы'!Область_печати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Кондратьева Зоя Алексеевна</cp:lastModifiedBy>
  <cp:lastPrinted>2019-02-26T22:37:51Z</cp:lastPrinted>
  <dcterms:created xsi:type="dcterms:W3CDTF">2009-07-27T10:10:26Z</dcterms:created>
  <dcterms:modified xsi:type="dcterms:W3CDTF">2021-05-14T00:12:41Z</dcterms:modified>
</cp:coreProperties>
</file>