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05" windowWidth="27555" windowHeight="13245" tabRatio="931"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B24" i="15" l="1"/>
  <c r="AC57" i="15"/>
  <c r="AB57" i="15"/>
  <c r="AB51" i="15"/>
  <c r="AC51" i="15"/>
  <c r="AB52" i="15"/>
  <c r="AC52" i="15"/>
  <c r="AC50" i="15"/>
  <c r="AB50" i="15"/>
  <c r="AC43" i="15"/>
  <c r="AB43" i="15"/>
  <c r="AC30" i="15"/>
  <c r="AB30" i="15"/>
  <c r="AC24" i="15"/>
  <c r="D30" i="15" l="1"/>
  <c r="A15" i="16" l="1"/>
  <c r="A12" i="16"/>
  <c r="A9" i="16"/>
  <c r="A5" i="16"/>
  <c r="F26" i="24"/>
  <c r="F27" i="24" s="1"/>
  <c r="F25" i="24"/>
  <c r="F24" i="24"/>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8" i="15" l="1"/>
  <c r="A9" i="5" s="1"/>
  <c r="A9" i="22" s="1"/>
  <c r="A9" i="24"/>
  <c r="A14" i="15"/>
  <c r="A15" i="5" s="1"/>
  <c r="A15" i="22" s="1"/>
  <c r="A15" i="24"/>
  <c r="A4" i="15"/>
  <c r="A5" i="5" s="1"/>
  <c r="A5" i="22" s="1"/>
  <c r="A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<sst xmlns="http://schemas.openxmlformats.org/spreadsheetml/2006/main" count="1096" uniqueCount="629">
  <si>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</si>
  <si>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</si>
  <si>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</si>
  <si>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</si>
  <si>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</si>
  <si>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</si>
  <si>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</si>
  <si>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</si>
  <si>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</si>
  <si>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</si>
  <si>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</si>
  <si>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</si>
  <si>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</si>
  <si>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</si>
  <si>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</si>
  <si>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</si>
  <si>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</si>
  <si>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</si>
  <si>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</si>
  <si>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</si>
  <si>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</si>
  <si>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</si>
  <si>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</si>
  <si>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</si>
  <si>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</si>
  <si>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</si>
  <si>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</si>
  <si>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</si>
  <si>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</si>
  <si>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</si>
  <si>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</si>
  <si>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</si>
  <si>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</si>
  <si>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</si>
  <si>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</si>
  <si>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</si>
  <si>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</si>
  <si>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</si>
  <si>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</si>
  <si>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</si>
  <si>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</si>
  <si>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</si>
  <si>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</si>
  <si>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</si>
  <si>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</si>
  <si>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</si>
  <si>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</si>
  <si>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</si>
  <si>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</si>
  <si>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</si>
  <si>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</si>
  <si>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</si>
  <si>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</si>
  <si>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</si>
  <si>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</si>
  <si>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</si>
  <si>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</si>
  <si>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</si>
  <si>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</si>
  <si>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</si>
  <si>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</si>
  <si>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</si>
  <si>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</si>
  <si>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</si>
  <si>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</si>
  <si>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</si>
  <si>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</si>
  <si>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</si>
  <si>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</si>
  <si>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</si>
  <si>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</si>
  <si>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</si>
  <si>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</si>
  <si>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</si>
  <si>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</si>
  <si>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</si>
  <si>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</si>
  <si>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</si>
  <si>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</si>
  <si>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</si>
  <si>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</si>
  <si>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</si>
  <si>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</si>
  <si>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</si>
  <si>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</si>
  <si>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</si>
  <si>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</si>
  <si>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</si>
  <si>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</si>
  <si>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</si>
  <si>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</si>
  <si>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</si>
  <si>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</si>
  <si>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</si>
  <si>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</si>
  <si>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</si>
  <si>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</si>
  <si>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</si>
  <si>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</si>
  <si>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</si>
  <si>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</si>
  <si>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</si>
  <si>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</si>
  <si>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</si>
  <si>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</si>
  <si>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</si>
  <si>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</si>
  <si>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</si>
  <si>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</si>
  <si>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</si>
  <si>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</si>
  <si>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</si>
  <si>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</si>
  <si>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</si>
  <si>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</si>
  <si>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</si>
  <si>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</si>
  <si>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</si>
  <si>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</si>
  <si>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</si>
  <si>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</si>
  <si>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</si>
  <si>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</si>
  <si>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</si>
  <si>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</si>
  <si>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</si>
  <si>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</si>
  <si>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</si>
  <si>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</si>
  <si>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</si>
  <si>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</si>
  <si>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</si>
  <si>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</si>
  <si>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</si>
  <si>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</si>
  <si>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</si>
  <si>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</si>
  <si>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</si>
  <si>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</si>
  <si>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</si>
  <si>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</si>
  <si>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</si>
  <si>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</si>
  <si>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</si>
  <si>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</si>
  <si>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</si>
  <si>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</si>
  <si>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</si>
  <si>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</si>
  <si>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</si>
  <si>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</si>
  <si>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</si>
  <si>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</si>
  <si>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</si>
  <si>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</si>
  <si>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</si>
  <si>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</si>
  <si>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</si>
  <si>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</si>
  <si>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</si>
  <si>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</si>
  <si>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</si>
  <si>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</si>
  <si>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</si>
  <si>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</si>
  <si>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</si>
  <si>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</si>
  <si>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</si>
  <si>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</si>
  <si>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</si>
  <si>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</si>
  <si>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</si>
  <si>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</si>
  <si>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</si>
  <si>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</si>
  <si>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</si>
  <si>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</si>
  <si>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</si>
  <si>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</si>
  <si>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</si>
  <si>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</si>
  <si>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</si>
  <si>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</si>
  <si>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</si>
  <si>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</si>
  <si>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</si>
  <si>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</si>
  <si>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</si>
  <si>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</si>
  <si>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</si>
  <si>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</si>
  <si>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</si>
  <si>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</si>
  <si>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</si>
  <si>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</si>
  <si>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</si>
  <si>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</si>
  <si>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</si>
  <si>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</si>
  <si>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</si>
  <si>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</si>
  <si>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</si>
  <si>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</si>
  <si>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</si>
  <si>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</si>
  <si>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</si>
  <si>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</si>
  <si>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</si>
  <si>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</si>
  <si>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</si>
  <si>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</si>
  <si>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</si>
  <si>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</si>
  <si>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</si>
  <si>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</si>
  <si>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</si>
  <si>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</si>
  <si>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</si>
  <si>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</si>
  <si>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</si>
  <si>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</si>
  <si>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</si>
  <si>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</si>
  <si>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</si>
  <si>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</si>
  <si>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</si>
  <si>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</si>
  <si>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</si>
  <si>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</si>
  <si>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</si>
  <si>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</si>
  <si>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</si>
  <si>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</si>
  <si>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</si>
  <si>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</si>
  <si>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</si>
  <si>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</si>
  <si>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</si>
  <si>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</si>
  <si>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</si>
  <si>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</si>
  <si>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</si>
  <si>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</si>
  <si>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</si>
  <si>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</si>
  <si>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</si>
  <si>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</si>
  <si>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</si>
  <si>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</si>
  <si>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</si>
  <si>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</si>
  <si>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</si>
  <si>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</si>
  <si>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</si>
  <si>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</si>
  <si>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</si>
  <si>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</si>
  <si>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</si>
  <si>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</si>
  <si>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</si>
  <si>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</si>
  <si>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</si>
  <si>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</si>
  <si>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</si>
  <si>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</si>
  <si>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</si>
  <si>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</si>
  <si>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</si>
  <si>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</si>
  <si>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</si>
  <si>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</si>
  <si>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</si>
  <si>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</si>
  <si>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</si>
  <si>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</si>
  <si>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</si>
  <si>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</si>
  <si>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</si>
  <si>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</si>
  <si>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</si>
  <si>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</si>
  <si>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</si>
  <si>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</si>
  <si>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</si>
  <si>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</si>
  <si>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</si>
  <si>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</si>
  <si>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</si>
  <si>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</si>
  <si>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</si>
  <si>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</si>
  <si>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</si>
  <si>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</si>
  <si>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</si>
  <si>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</si>
  <si>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</si>
  <si>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</si>
  <si>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</si>
  <si>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</si>
  <si>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</si>
  <si>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</si>
  <si>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</si>
  <si>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</si>
  <si>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</si>
  <si>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</si>
  <si>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</si>
  <si>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</si>
  <si>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</si>
  <si>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</si>
  <si>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</si>
  <si>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</si>
  <si>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</si>
  <si>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</si>
  <si>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</si>
  <si>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</si>
  <si>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</si>
  <si>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</si>
  <si>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</si>
  <si>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</si>
  <si>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</si>
  <si>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</si>
  <si>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</si>
  <si>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</si>
  <si>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</si>
  <si>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</si>
  <si>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</si>
  <si>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</si>
  <si>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</si>
  <si>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</si>
  <si>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</si>
  <si>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</si>
  <si>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</si>
  <si>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</si>
  <si>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</si>
  <si>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</si>
  <si>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</si>
  <si>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</si>
  <si>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</si>
  <si>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</si>
  <si>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</si>
  <si>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</si>
  <si>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</si>
  <si>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</si>
  <si>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</si>
  <si>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</si>
  <si>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</si>
  <si>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</si>
  <si>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</si>
  <si>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</si>
  <si>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</si>
  <si>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</si>
  <si>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</si>
  <si>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</si>
  <si>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</si>
  <si>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</si>
  <si>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</si>
  <si>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</si>
  <si>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</si>
  <si>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</si>
  <si>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</si>
  <si>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</si>
  <si>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</si>
  <si>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</si>
  <si>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</si>
  <si>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</si>
  <si>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</si>
  <si>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</si>
  <si>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</si>
  <si>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</si>
  <si>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</si>
  <si>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</si>
  <si>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</si>
  <si>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</si>
  <si>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</si>
  <si>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</si>
  <si>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</si>
  <si>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</si>
  <si>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</si>
  <si>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</si>
  <si>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</si>
  <si>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</si>
  <si>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</si>
  <si>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</si>
  <si>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</si>
  <si>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</si>
  <si>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</si>
  <si>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</si>
  <si>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</si>
  <si>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</si>
  <si>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</si>
  <si>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</si>
  <si>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</si>
  <si>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</si>
  <si>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</si>
  <si>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</si>
  <si>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</si>
  <si>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</si>
  <si>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</si>
  <si>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</si>
  <si>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</si>
  <si>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</si>
  <si>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</si>
  <si>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</si>
  <si>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</si>
  <si>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</si>
  <si>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</si>
  <si>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</si>
  <si>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</si>
  <si>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</si>
  <si>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</si>
  <si>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</si>
  <si>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</si>
  <si>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</si>
  <si>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</si>
  <si>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</si>
  <si>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</si>
  <si>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</si>
  <si>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</si>
  <si>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</si>
  <si>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</si>
  <si>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</si>
  <si>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</si>
  <si>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</si>
  <si>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</si>
  <si>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</si>
  <si>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</si>
  <si>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</si>
  <si>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</si>
  <si>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</si>
  <si>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</si>
  <si>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</si>
  <si>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</si>
  <si>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</si>
  <si>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</si>
  <si>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</si>
  <si>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</si>
  <si>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</si>
  <si>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</si>
  <si>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</si>
  <si>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</si>
  <si>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</si>
  <si>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</si>
  <si>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</si>
  <si>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</si>
  <si>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</si>
  <si>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</si>
  <si>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</si>
  <si>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</si>
  <si>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</si>
  <si>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</si>
  <si>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</si>
  <si>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</si>
  <si>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</si>
  <si>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</si>
  <si>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</si>
  <si>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</si>
  <si>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</si>
  <si>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</si>
  <si>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</si>
  <si>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</si>
  <si>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</si>
  <si>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</si>
  <si>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</si>
  <si>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</si>
  <si>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</si>
  <si>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</si>
  <si>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</si>
  <si>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</si>
  <si>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</si>
  <si>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</si>
  <si>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</si>
  <si>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</si>
  <si>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</si>
  <si>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</si>
  <si>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</si>
  <si>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</si>
  <si>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</si>
  <si>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</si>
  <si>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</si>
  <si>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</si>
  <si>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</si>
  <si>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</si>
  <si>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</si>
  <si>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</si>
  <si>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</si>
  <si>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</si>
  <si>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</si>
  <si>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</si>
  <si>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</si>
  <si>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</si>
  <si>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</si>
  <si>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</si>
  <si>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</si>
  <si>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</si>
  <si>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</si>
  <si>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</si>
  <si>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</si>
  <si>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</si>
  <si>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</si>
  <si>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</si>
  <si>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</si>
  <si>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</si>
  <si>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</si>
  <si>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</si>
  <si>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</si>
  <si>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</si>
  <si>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</si>
  <si>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</si>
  <si>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</si>
  <si>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</si>
  <si>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</si>
  <si>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</si>
  <si>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</si>
  <si>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</si>
  <si>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</si>
  <si>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</si>
  <si>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</si>
  <si>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</si>
  <si>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</si>
  <si>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</si>
  <si>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</si>
  <si>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</si>
  <si>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</si>
  <si>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</si>
  <si>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</si>
  <si>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</si>
  <si>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</si>
  <si>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</si>
  <si>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</si>
  <si>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</si>
  <si>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</si>
  <si>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</si>
  <si>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</si>
  <si>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</si>
  <si>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</si>
  <si>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</si>
  <si>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</si>
  <si>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</si>
  <si>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</si>
  <si>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</si>
  <si>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</si>
  <si>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</si>
  <si>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</si>
  <si>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</si>
  <si>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</si>
  <si>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</si>
  <si>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</si>
  <si>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</si>
  <si>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</si>
  <si>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ОП АО "Чукотэнерго" Анадырская ТЭЦ</t>
  </si>
  <si>
    <t>г. Анадырь</t>
  </si>
  <si>
    <t>1.2.2.1 Реконструкция объектов по производству электрической энергии</t>
  </si>
  <si>
    <t>РФ, ЧАО, г. Анадырь</t>
  </si>
  <si>
    <t>нд</t>
  </si>
  <si>
    <t>Повышение КПД котлов, снижение затрат электроэнергии на собственные нужды котлов, снижение платы за выбросы загрязняющих веществ в атмосферу,</t>
  </si>
  <si>
    <t>Проектом предусматривается поэтапная реализация проекта с разбивкой по годам, включающая в себя
1. Выполение ПИР;
2. Закупка оборудования;
3. Монтаж оборудования;
4. Пуско-наладка оборудования;
5. Ввод объекта в эксплуатацию</t>
  </si>
  <si>
    <t xml:space="preserve"> Снижение себестоимости вырабатываемых тепловой и электрической энергии.</t>
  </si>
  <si>
    <t>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t>
  </si>
  <si>
    <t>+</t>
  </si>
  <si>
    <t>IV кв. 2016 г.</t>
  </si>
  <si>
    <t>24.09.2015 г.</t>
  </si>
  <si>
    <t>15.08.2016 г.</t>
  </si>
  <si>
    <t>10.01.2017 г.</t>
  </si>
  <si>
    <t>17.04.2017 г.</t>
  </si>
  <si>
    <t>19.05.2017 г.</t>
  </si>
  <si>
    <t>27.12.2016 г.</t>
  </si>
  <si>
    <t>20.07.2017 г.</t>
  </si>
  <si>
    <t>21.08.2017 г.</t>
  </si>
  <si>
    <t>30.09.2017 г.</t>
  </si>
  <si>
    <t>30.12.2017 г.</t>
  </si>
  <si>
    <t>31.08.2017 г.</t>
  </si>
  <si>
    <t>15.02.2018 г.</t>
  </si>
  <si>
    <t>01.03.2018 г.</t>
  </si>
  <si>
    <t>15.05.2018 г.</t>
  </si>
  <si>
    <t>31.05.2018 г.</t>
  </si>
  <si>
    <t>12.02.2018 г.</t>
  </si>
  <si>
    <t>10.01.2018 г.</t>
  </si>
  <si>
    <t>30.06.2018 г.</t>
  </si>
  <si>
    <t>10.06.2018 г.</t>
  </si>
  <si>
    <t>20.06.2018 г.</t>
  </si>
  <si>
    <t>c</t>
  </si>
  <si>
    <t>Год раскрытия информации: 2018 год</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</si>
  <si>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</si>
  <si>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</si>
  <si>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</si>
  <si>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</si>
  <si>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</si>
  <si>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</si>
  <si>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</si>
  <si>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</si>
  <si>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 xml:space="preserve">Доход, руб. без НДС </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</si>
  <si>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</si>
  <si>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</si>
  <si>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</si>
  <si>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</si>
  <si>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</si>
  <si>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</si>
  <si>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</si>
  <si>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</si>
  <si>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</si>
  <si>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</si>
  <si>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</si>
  <si>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проверка по прибыли модель РАО</t>
  </si>
  <si>
    <t>отклонение МЭ-ПАО</t>
  </si>
  <si>
    <t>проверка по Чистому денежному потоку</t>
  </si>
  <si>
    <t>отклонение МЭ-ПАО 128-74</t>
  </si>
  <si>
    <t>Итого операционный денежный поток</t>
  </si>
  <si>
    <t>Анадырская ТЭЦ 
(реконструкция котлоагрегата БКЗ 160-100-2 ст. № 2 под комбинированное сжигание угля и природного газа;
строительство газопроводов высокого и среднего давления с установкой газораспределительного пункта полной заводской готовности)</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</si>
  <si>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</si>
  <si>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Цели (указать укрупненные цели в соответствии с приложением 01_0_1)</t>
  </si>
  <si>
    <t>01.12.2018 г.</t>
  </si>
  <si>
    <t>17.09.2018 г.</t>
  </si>
  <si>
    <t>15.11.2018 г.</t>
  </si>
  <si>
    <t>31.12.2018 г.</t>
  </si>
  <si>
    <t>12.03.2018 г.</t>
  </si>
  <si>
    <t>15.10.2018 г.</t>
  </si>
  <si>
    <t>15.12.2018 г.</t>
  </si>
  <si>
    <t>05.12.2018 г.</t>
  </si>
  <si>
    <t>1. Котлоагрегат БКЗ 160-100-2 ст.№2
Реконструкция котлоагрегата БКЗ 160-100-2 ст. №2 под комбинированное сжигание угля и природного газа.
2. Наружный газопровод высокого давления – 90 п.м.
3. Наружный газопровод среднего давления – 87 п.м.
4. Газораспределительный пункт – площадью 56 кв. м, 1 этаж.</t>
  </si>
  <si>
    <t>Удельные стоимостные показатели реализации инвестиционного проекта:
= 650,768/160 = 4,067 млн. руб. за 1 т/час= 650,768/96 = 6,779 млн. руб. за 1 Гкал
Расчетные эффекты от реализации проекта за период 2018-2025 гг:
- 579,5 млн. руб. - снижение затрат на топливо за счет перехода на сжигание природного газа по фиксированной цене;
- 112,1 млн. руб. - снижение условно-постоянных затрат (затраты на ремонт, ФОТ, налоги).</t>
  </si>
  <si>
    <t>1. Проект включен в Схему и программу развития электроэнергетики Чукотского автономного округа (утв. Распоряжением Правительства Чукотского автономного округа от 28.04.2018 №180-рп);
2. Выполнение условий соглашения о реализации проекта от 24.05.2017 №1010-240-22-2017 между Правительством ЧАО, ПАО «РусГидро» и АО «Чукотэнерго».</t>
  </si>
  <si>
    <t>шт.</t>
  </si>
  <si>
    <t>J_524-АТ-30</t>
  </si>
  <si>
    <t xml:space="preserve"> по состоянию на 01.01.2019 года</t>
  </si>
  <si>
    <t xml:space="preserve">по состоянию на 01.01.2019 года </t>
  </si>
  <si>
    <t>Год 2024</t>
  </si>
  <si>
    <t>факт года 2019</t>
  </si>
  <si>
    <t>566 357, тыс. руб. (без НДС)</t>
  </si>
  <si>
    <t>658 465, тыс.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</si>
</sst>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u/>
      <sz val="11"/>
      <name val="Times New Roman"/>
      <family val="1"/>
      <charset val="204"/>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Fill="1" applyBorder="1"/>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0" xfId="0" applyFont="1" applyAlignment="1">
      <alignment wrapText="1"/>
    </xf>
    <xf numFmtId="0" fontId="42" fillId="0" borderId="1" xfId="2" applyFont="1" applyFill="1" applyBorder="1" applyAlignment="1">
      <alignment horizontal="center" vertical="center" wrapText="1"/>
    </xf>
    <xf numFmtId="0" fontId="6" fillId="0" borderId="0" xfId="1" applyFont="1" applyAlignment="1">
      <alignment wrapText="1"/>
    </xf>
    <xf numFmtId="0" fontId="9" fillId="0" borderId="0" xfId="1" applyFont="1" applyAlignment="1">
      <alignment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1"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2"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2"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1" fillId="25" borderId="27" xfId="0" applyFont="1" applyFill="1" applyBorder="1" applyAlignment="1">
      <alignment vertical="center"/>
    </xf>
    <xf numFmtId="169" fontId="11" fillId="25" borderId="1" xfId="0" applyNumberFormat="1" applyFont="1" applyFill="1" applyBorder="1" applyAlignment="1">
      <alignment vertical="center"/>
    </xf>
    <xf numFmtId="169" fontId="61"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2" fillId="25" borderId="27" xfId="0" applyFont="1" applyFill="1" applyBorder="1" applyAlignment="1">
      <alignment horizontal="left" vertical="center"/>
    </xf>
    <xf numFmtId="0" fontId="62"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2" fillId="0" borderId="27" xfId="0" applyFont="1" applyFill="1" applyBorder="1" applyAlignment="1">
      <alignment horizontal="left" vertical="center"/>
    </xf>
    <xf numFmtId="0" fontId="62"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2"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2"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1" fillId="0" borderId="27" xfId="0" applyFont="1" applyFill="1" applyBorder="1" applyAlignment="1">
      <alignment horizontal="left" vertical="center"/>
    </xf>
    <xf numFmtId="170" fontId="61" fillId="0" borderId="1" xfId="0" applyNumberFormat="1" applyFont="1" applyFill="1" applyBorder="1" applyAlignment="1">
      <alignment horizontal="center" vertical="center"/>
    </xf>
    <xf numFmtId="164" fontId="61" fillId="25" borderId="1" xfId="67" applyFont="1" applyFill="1" applyBorder="1" applyAlignment="1">
      <alignment vertical="center"/>
    </xf>
    <xf numFmtId="170" fontId="63" fillId="0" borderId="1" xfId="68" applyNumberFormat="1" applyFont="1" applyFill="1" applyBorder="1" applyAlignment="1">
      <alignment horizontal="center" vertical="center"/>
    </xf>
    <xf numFmtId="0" fontId="62" fillId="25" borderId="27" xfId="0" applyFont="1" applyFill="1" applyBorder="1" applyAlignment="1">
      <alignment vertical="center"/>
    </xf>
    <xf numFmtId="0" fontId="62"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69" fontId="39" fillId="27"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2"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2" fillId="25" borderId="0" xfId="0" applyFont="1" applyFill="1" applyAlignment="1">
      <alignment vertical="center"/>
    </xf>
    <xf numFmtId="0" fontId="8" fillId="0" borderId="0" xfId="1" applyFont="1" applyAlignment="1">
      <alignmen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Font="1" applyFill="1" applyBorder="1" applyAlignment="1">
      <alignment horizontal="center"/>
    </xf>
    <xf numFmtId="14" fontId="11" fillId="0" borderId="1" xfId="2" applyNumberFormat="1" applyFont="1" applyFill="1" applyBorder="1" applyAlignment="1">
      <alignment horizontal="center"/>
    </xf>
    <xf numFmtId="14" fontId="11" fillId="0" borderId="1" xfId="2"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4"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64" fillId="25" borderId="4" xfId="0" applyFont="1" applyFill="1" applyBorder="1" applyAlignment="1">
      <alignment horizontal="center" vertical="center" wrapText="1"/>
    </xf>
    <xf numFmtId="0" fontId="64"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3"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18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5478784"/>
        <c:axId val="86006016"/>
      </c:lineChart>
      <c:catAx>
        <c:axId val="85478784"/>
        <c:scaling>
          <c:orientation val="minMax"/>
        </c:scaling>
        <c:delete val="0"/>
        <c:axPos val="b"/>
        <c:numFmt formatCode="General" sourceLinked="1"/>
        <c:majorTickMark val="out"/>
        <c:minorTickMark val="none"/>
        <c:tickLblPos val="nextTo"/>
        <c:crossAx val="86006016"/>
        <c:crosses val="autoZero"/>
        <c:auto val="1"/>
        <c:lblAlgn val="ctr"/>
        <c:lblOffset val="100"/>
        <c:noMultiLvlLbl val="0"/>
      </c:catAx>
      <c:valAx>
        <c:axId val="86006016"/>
        <c:scaling>
          <c:orientation val="minMax"/>
        </c:scaling>
        <c:delete val="0"/>
        <c:axPos val="l"/>
        <c:majorGridlines/>
        <c:numFmt formatCode="#,##0.00" sourceLinked="0"/>
        <c:majorTickMark val="out"/>
        <c:minorTickMark val="none"/>
        <c:tickLblPos val="nextTo"/>
        <c:txPr>
          <a:bodyPr/>
          <a:lstStyle/>
          <a:p>
            <a:pPr>
              <a:defRPr sz="700"/>
            </a:pPr>
            <a:endParaRPr lang="ru-RU"/>
          </a:p>
        </c:txPr>
        <c:crossAx val="85478784"/>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7" zoomScaleSheetLayoutView="100" workbookViewId="0">
      <selection activeCell="C41" sqref="C41"/>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05" t="s">
        <v>581</v>
      </c>
      <c r="B5" s="305"/>
      <c r="C5" s="305"/>
      <c r="D5" s="176"/>
      <c r="E5" s="176"/>
      <c r="F5" s="176"/>
      <c r="G5" s="176"/>
      <c r="H5" s="176"/>
      <c r="I5" s="176"/>
      <c r="J5" s="176"/>
    </row>
    <row r="6" spans="1:22" s="12" customFormat="1" ht="18.75" x14ac:dyDescent="0.3">
      <c r="A6" s="17"/>
      <c r="F6" s="16"/>
      <c r="G6" s="16"/>
      <c r="H6" s="15"/>
    </row>
    <row r="7" spans="1:22" s="12" customFormat="1" ht="18.75" x14ac:dyDescent="0.2">
      <c r="A7" s="309" t="s">
        <v>11</v>
      </c>
      <c r="B7" s="309"/>
      <c r="C7" s="30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8" t="s">
        <v>549</v>
      </c>
      <c r="B9" s="308"/>
      <c r="C9" s="308"/>
      <c r="D9" s="8"/>
      <c r="E9" s="8"/>
      <c r="F9" s="8"/>
      <c r="G9" s="8"/>
      <c r="H9" s="8"/>
      <c r="I9" s="13"/>
      <c r="J9" s="13"/>
      <c r="K9" s="13"/>
      <c r="L9" s="13"/>
      <c r="M9" s="13"/>
      <c r="N9" s="13"/>
      <c r="O9" s="13"/>
      <c r="P9" s="13"/>
      <c r="Q9" s="13"/>
      <c r="R9" s="13"/>
      <c r="S9" s="13"/>
      <c r="T9" s="13"/>
      <c r="U9" s="13"/>
      <c r="V9" s="13"/>
    </row>
    <row r="10" spans="1:22" s="12" customFormat="1" ht="18.75" x14ac:dyDescent="0.2">
      <c r="A10" s="306" t="s">
        <v>10</v>
      </c>
      <c r="B10" s="306"/>
      <c r="C10" s="30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8" t="s">
        <v>622</v>
      </c>
      <c r="B12" s="308"/>
      <c r="C12" s="308"/>
      <c r="D12" s="8"/>
      <c r="E12" s="8"/>
      <c r="F12" s="8"/>
      <c r="G12" s="8"/>
      <c r="H12" s="8"/>
      <c r="I12" s="13"/>
      <c r="J12" s="13"/>
      <c r="K12" s="13"/>
      <c r="L12" s="13"/>
      <c r="M12" s="13"/>
      <c r="N12" s="13"/>
      <c r="O12" s="13"/>
      <c r="P12" s="13"/>
      <c r="Q12" s="13"/>
      <c r="R12" s="13"/>
      <c r="S12" s="13"/>
      <c r="T12" s="13"/>
      <c r="U12" s="13"/>
      <c r="V12" s="13"/>
    </row>
    <row r="13" spans="1:22" s="12" customFormat="1" ht="18.75" x14ac:dyDescent="0.2">
      <c r="A13" s="306" t="s">
        <v>9</v>
      </c>
      <c r="B13" s="306"/>
      <c r="C13" s="30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8.5" customHeight="1" x14ac:dyDescent="0.2">
      <c r="A15" s="307" t="s">
        <v>557</v>
      </c>
      <c r="B15" s="307"/>
      <c r="C15" s="307"/>
      <c r="D15" s="8"/>
      <c r="E15" s="8"/>
      <c r="F15" s="8"/>
      <c r="G15" s="8"/>
      <c r="H15" s="8"/>
      <c r="I15" s="8"/>
      <c r="J15" s="8"/>
      <c r="K15" s="8"/>
      <c r="L15" s="8"/>
      <c r="M15" s="8"/>
      <c r="N15" s="8"/>
      <c r="O15" s="8"/>
      <c r="P15" s="8"/>
      <c r="Q15" s="8"/>
      <c r="R15" s="8"/>
      <c r="S15" s="8"/>
      <c r="T15" s="8"/>
      <c r="U15" s="8"/>
      <c r="V15" s="8"/>
    </row>
    <row r="16" spans="1:22" s="3" customFormat="1" ht="15.75" x14ac:dyDescent="0.2">
      <c r="A16" s="306" t="s">
        <v>7</v>
      </c>
      <c r="B16" s="306"/>
      <c r="C16" s="30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07" t="s">
        <v>521</v>
      </c>
      <c r="B18" s="308"/>
      <c r="C18" s="30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x14ac:dyDescent="0.2">
      <c r="A22" s="192" t="s">
        <v>66</v>
      </c>
      <c r="B22" s="44" t="s">
        <v>351</v>
      </c>
      <c r="C22" s="43" t="s">
        <v>551</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192" t="s">
        <v>65</v>
      </c>
      <c r="B23" s="39" t="s">
        <v>609</v>
      </c>
      <c r="C23" s="33" t="s">
        <v>608</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302"/>
      <c r="B24" s="303"/>
      <c r="C24" s="304"/>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192" t="s">
        <v>64</v>
      </c>
      <c r="B25" s="173" t="s">
        <v>469</v>
      </c>
      <c r="C25" s="184" t="s">
        <v>539</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192" t="s">
        <v>63</v>
      </c>
      <c r="B26" s="173" t="s">
        <v>76</v>
      </c>
      <c r="C26" s="184" t="s">
        <v>540</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192" t="s">
        <v>61</v>
      </c>
      <c r="B27" s="173" t="s">
        <v>75</v>
      </c>
      <c r="C27" s="184" t="s">
        <v>550</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192" t="s">
        <v>60</v>
      </c>
      <c r="B28" s="173" t="s">
        <v>470</v>
      </c>
      <c r="C28" s="184" t="s">
        <v>541</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192" t="s">
        <v>58</v>
      </c>
      <c r="B29" s="173" t="s">
        <v>471</v>
      </c>
      <c r="C29" s="184" t="s">
        <v>541</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192" t="s">
        <v>56</v>
      </c>
      <c r="B30" s="173" t="s">
        <v>472</v>
      </c>
      <c r="C30" s="184" t="s">
        <v>541</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192" t="s">
        <v>74</v>
      </c>
      <c r="B31" s="43" t="s">
        <v>473</v>
      </c>
      <c r="C31" s="184" t="s">
        <v>558</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192" t="s">
        <v>72</v>
      </c>
      <c r="B32" s="43" t="s">
        <v>474</v>
      </c>
      <c r="C32" s="184" t="s">
        <v>558</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192" t="s">
        <v>71</v>
      </c>
      <c r="B33" s="43" t="s">
        <v>475</v>
      </c>
      <c r="C33" s="184" t="s">
        <v>545</v>
      </c>
      <c r="D33" s="38"/>
      <c r="E33" s="38"/>
      <c r="F33" s="38"/>
      <c r="G33" s="38"/>
      <c r="H33" s="37"/>
      <c r="I33" s="37"/>
      <c r="J33" s="37"/>
      <c r="K33" s="37"/>
      <c r="L33" s="37"/>
      <c r="M33" s="37"/>
      <c r="N33" s="37"/>
      <c r="O33" s="37"/>
      <c r="P33" s="37"/>
      <c r="Q33" s="37"/>
      <c r="R33" s="37"/>
      <c r="S33" s="36"/>
      <c r="T33" s="36"/>
      <c r="U33" s="36"/>
      <c r="V33" s="36"/>
    </row>
    <row r="34" spans="1:22" ht="63" x14ac:dyDescent="0.25">
      <c r="A34" s="192" t="s">
        <v>491</v>
      </c>
      <c r="B34" s="43" t="s">
        <v>476</v>
      </c>
      <c r="C34" s="184" t="s">
        <v>541</v>
      </c>
      <c r="D34" s="27"/>
      <c r="E34" s="27"/>
      <c r="F34" s="27"/>
      <c r="G34" s="27"/>
      <c r="H34" s="27"/>
      <c r="I34" s="27"/>
      <c r="J34" s="27"/>
      <c r="K34" s="27"/>
      <c r="L34" s="27"/>
      <c r="M34" s="27"/>
      <c r="N34" s="27"/>
      <c r="O34" s="27"/>
      <c r="P34" s="27"/>
      <c r="Q34" s="27"/>
      <c r="R34" s="27"/>
      <c r="S34" s="27"/>
      <c r="T34" s="27"/>
      <c r="U34" s="27"/>
      <c r="V34" s="27"/>
    </row>
    <row r="35" spans="1:22" ht="31.5" x14ac:dyDescent="0.25">
      <c r="A35" s="192" t="s">
        <v>479</v>
      </c>
      <c r="B35" s="43" t="s">
        <v>73</v>
      </c>
      <c r="C35" s="40" t="s">
        <v>541</v>
      </c>
      <c r="D35" s="27"/>
      <c r="E35" s="27"/>
      <c r="F35" s="27"/>
      <c r="G35" s="27"/>
      <c r="H35" s="27"/>
      <c r="I35" s="27"/>
      <c r="J35" s="27"/>
      <c r="K35" s="27"/>
      <c r="L35" s="27"/>
      <c r="M35" s="27"/>
      <c r="N35" s="27"/>
      <c r="O35" s="27"/>
      <c r="P35" s="27"/>
      <c r="Q35" s="27"/>
      <c r="R35" s="27"/>
      <c r="S35" s="27"/>
      <c r="T35" s="27"/>
      <c r="U35" s="27"/>
      <c r="V35" s="27"/>
    </row>
    <row r="36" spans="1:22" ht="31.5" x14ac:dyDescent="0.25">
      <c r="A36" s="192" t="s">
        <v>492</v>
      </c>
      <c r="B36" s="43" t="s">
        <v>477</v>
      </c>
      <c r="C36" s="40" t="s">
        <v>558</v>
      </c>
      <c r="D36" s="27"/>
      <c r="E36" s="27"/>
      <c r="F36" s="27"/>
      <c r="G36" s="27"/>
      <c r="H36" s="27"/>
      <c r="I36" s="27"/>
      <c r="J36" s="27"/>
      <c r="K36" s="27"/>
      <c r="L36" s="27"/>
      <c r="M36" s="27"/>
      <c r="N36" s="27"/>
      <c r="O36" s="27"/>
      <c r="P36" s="27"/>
      <c r="Q36" s="27"/>
      <c r="R36" s="27"/>
      <c r="S36" s="27"/>
      <c r="T36" s="27"/>
      <c r="U36" s="27"/>
      <c r="V36" s="27"/>
    </row>
    <row r="37" spans="1:22" ht="15.75" x14ac:dyDescent="0.25">
      <c r="A37" s="192" t="s">
        <v>480</v>
      </c>
      <c r="B37" s="43" t="s">
        <v>478</v>
      </c>
      <c r="C37" s="40" t="s">
        <v>558</v>
      </c>
      <c r="D37" s="27"/>
      <c r="E37" s="27"/>
      <c r="F37" s="27"/>
      <c r="G37" s="27"/>
      <c r="H37" s="27"/>
      <c r="I37" s="27"/>
      <c r="J37" s="27"/>
      <c r="K37" s="27"/>
      <c r="L37" s="27"/>
      <c r="M37" s="27"/>
      <c r="N37" s="27"/>
      <c r="O37" s="27"/>
      <c r="P37" s="27"/>
      <c r="Q37" s="27"/>
      <c r="R37" s="27"/>
      <c r="S37" s="27"/>
      <c r="T37" s="27"/>
      <c r="U37" s="27"/>
      <c r="V37" s="27"/>
    </row>
    <row r="38" spans="1:22" ht="15.75" x14ac:dyDescent="0.25">
      <c r="A38" s="192" t="s">
        <v>493</v>
      </c>
      <c r="B38" s="43" t="s">
        <v>245</v>
      </c>
      <c r="C38" s="40" t="s">
        <v>558</v>
      </c>
      <c r="D38" s="27"/>
      <c r="E38" s="27"/>
      <c r="F38" s="27"/>
      <c r="G38" s="27"/>
      <c r="H38" s="27"/>
      <c r="I38" s="27"/>
      <c r="J38" s="27"/>
      <c r="K38" s="27"/>
      <c r="L38" s="27"/>
      <c r="M38" s="27"/>
      <c r="N38" s="27"/>
      <c r="O38" s="27"/>
      <c r="P38" s="27"/>
      <c r="Q38" s="27"/>
      <c r="R38" s="27"/>
      <c r="S38" s="27"/>
      <c r="T38" s="27"/>
      <c r="U38" s="27"/>
      <c r="V38" s="27"/>
    </row>
    <row r="39" spans="1:22" ht="47.25" x14ac:dyDescent="0.25">
      <c r="A39" s="192" t="s">
        <v>481</v>
      </c>
      <c r="B39" s="43" t="s">
        <v>534</v>
      </c>
      <c r="C39" s="40">
        <v>404.84199999999998</v>
      </c>
      <c r="D39" s="27"/>
      <c r="E39" s="27"/>
      <c r="F39" s="27"/>
      <c r="G39" s="27"/>
      <c r="H39" s="27"/>
      <c r="I39" s="27"/>
      <c r="J39" s="27"/>
      <c r="K39" s="27"/>
      <c r="L39" s="27"/>
      <c r="M39" s="27"/>
      <c r="N39" s="27"/>
      <c r="O39" s="27"/>
      <c r="P39" s="27"/>
      <c r="Q39" s="27"/>
      <c r="R39" s="27"/>
      <c r="S39" s="27"/>
      <c r="T39" s="27"/>
      <c r="U39" s="27"/>
      <c r="V39" s="27"/>
    </row>
    <row r="40" spans="1:22" ht="63" x14ac:dyDescent="0.25">
      <c r="A40" s="192" t="s">
        <v>494</v>
      </c>
      <c r="B40" s="43" t="s">
        <v>516</v>
      </c>
      <c r="C40" s="40" t="s">
        <v>541</v>
      </c>
      <c r="D40" s="27"/>
      <c r="E40" s="27"/>
      <c r="F40" s="27"/>
      <c r="G40" s="27"/>
      <c r="H40" s="27"/>
      <c r="I40" s="27"/>
      <c r="J40" s="27"/>
      <c r="K40" s="27"/>
      <c r="L40" s="27"/>
      <c r="M40" s="27"/>
      <c r="N40" s="27"/>
      <c r="O40" s="27"/>
      <c r="P40" s="27"/>
      <c r="Q40" s="27"/>
      <c r="R40" s="27"/>
      <c r="S40" s="27"/>
      <c r="T40" s="27"/>
      <c r="U40" s="27"/>
      <c r="V40" s="27"/>
    </row>
    <row r="41" spans="1:22" ht="126" x14ac:dyDescent="0.25">
      <c r="A41" s="192" t="s">
        <v>482</v>
      </c>
      <c r="B41" s="43" t="s">
        <v>531</v>
      </c>
      <c r="C41" s="184" t="s">
        <v>607</v>
      </c>
      <c r="D41" s="27"/>
      <c r="E41" s="27"/>
      <c r="F41" s="27"/>
      <c r="G41" s="27"/>
      <c r="H41" s="27"/>
      <c r="I41" s="27"/>
      <c r="J41" s="27"/>
      <c r="K41" s="27"/>
      <c r="L41" s="27"/>
      <c r="M41" s="27"/>
      <c r="N41" s="27"/>
      <c r="O41" s="27"/>
      <c r="P41" s="27"/>
      <c r="Q41" s="27"/>
      <c r="R41" s="27"/>
      <c r="S41" s="27"/>
      <c r="T41" s="27"/>
      <c r="U41" s="27"/>
      <c r="V41" s="27"/>
    </row>
    <row r="42" spans="1:22" ht="110.25" x14ac:dyDescent="0.25">
      <c r="A42" s="192" t="s">
        <v>497</v>
      </c>
      <c r="B42" s="43" t="s">
        <v>498</v>
      </c>
      <c r="C42" s="40" t="s">
        <v>377</v>
      </c>
      <c r="D42" s="27"/>
      <c r="E42" s="27"/>
      <c r="F42" s="27"/>
      <c r="G42" s="27"/>
      <c r="H42" s="27"/>
      <c r="I42" s="27"/>
      <c r="J42" s="27"/>
      <c r="K42" s="27"/>
      <c r="L42" s="27"/>
      <c r="M42" s="27"/>
      <c r="N42" s="27"/>
      <c r="O42" s="27"/>
      <c r="P42" s="27"/>
      <c r="Q42" s="27"/>
      <c r="R42" s="27"/>
      <c r="S42" s="27"/>
      <c r="T42" s="27"/>
      <c r="U42" s="27"/>
      <c r="V42" s="27"/>
    </row>
    <row r="43" spans="1:22" ht="63" x14ac:dyDescent="0.25">
      <c r="A43" s="192" t="s">
        <v>483</v>
      </c>
      <c r="B43" s="43" t="s">
        <v>522</v>
      </c>
      <c r="C43" s="40" t="s">
        <v>377</v>
      </c>
      <c r="D43" s="27"/>
      <c r="E43" s="27"/>
      <c r="F43" s="27"/>
      <c r="G43" s="27"/>
      <c r="H43" s="27"/>
      <c r="I43" s="27"/>
      <c r="J43" s="27"/>
      <c r="K43" s="27"/>
      <c r="L43" s="27"/>
      <c r="M43" s="27"/>
      <c r="N43" s="27"/>
      <c r="O43" s="27"/>
      <c r="P43" s="27"/>
      <c r="Q43" s="27"/>
      <c r="R43" s="27"/>
      <c r="S43" s="27"/>
      <c r="T43" s="27"/>
      <c r="U43" s="27"/>
      <c r="V43" s="27"/>
    </row>
    <row r="44" spans="1:22" ht="63" x14ac:dyDescent="0.25">
      <c r="A44" s="192" t="s">
        <v>517</v>
      </c>
      <c r="B44" s="43" t="s">
        <v>523</v>
      </c>
      <c r="C44" s="40" t="s">
        <v>377</v>
      </c>
      <c r="D44" s="27"/>
      <c r="E44" s="27"/>
      <c r="F44" s="27"/>
      <c r="G44" s="27"/>
      <c r="H44" s="27"/>
      <c r="I44" s="27"/>
      <c r="J44" s="27"/>
      <c r="K44" s="27"/>
      <c r="L44" s="27"/>
      <c r="M44" s="27"/>
      <c r="N44" s="27"/>
      <c r="O44" s="27"/>
      <c r="P44" s="27"/>
      <c r="Q44" s="27"/>
      <c r="R44" s="27"/>
      <c r="S44" s="27"/>
      <c r="T44" s="27"/>
      <c r="U44" s="27"/>
      <c r="V44" s="27"/>
    </row>
    <row r="45" spans="1:22" ht="63" x14ac:dyDescent="0.25">
      <c r="A45" s="192" t="s">
        <v>484</v>
      </c>
      <c r="B45" s="43" t="s">
        <v>524</v>
      </c>
      <c r="C45" s="40" t="s">
        <v>377</v>
      </c>
      <c r="D45" s="27"/>
      <c r="E45" s="27"/>
      <c r="F45" s="27"/>
      <c r="G45" s="27"/>
      <c r="H45" s="27"/>
      <c r="I45" s="27"/>
      <c r="J45" s="27"/>
      <c r="K45" s="27"/>
      <c r="L45" s="27"/>
      <c r="M45" s="27"/>
      <c r="N45" s="27"/>
      <c r="O45" s="27"/>
      <c r="P45" s="27"/>
      <c r="Q45" s="27"/>
      <c r="R45" s="27"/>
      <c r="S45" s="27"/>
      <c r="T45" s="27"/>
      <c r="U45" s="27"/>
      <c r="V45" s="27"/>
    </row>
    <row r="46" spans="1:22" ht="47.25" x14ac:dyDescent="0.25">
      <c r="A46" s="192" t="s">
        <v>518</v>
      </c>
      <c r="B46" s="43" t="s">
        <v>532</v>
      </c>
      <c r="C46" s="185" t="s">
        <v>628</v>
      </c>
      <c r="D46" s="27"/>
      <c r="E46" s="27"/>
      <c r="F46" s="27"/>
      <c r="G46" s="27"/>
      <c r="H46" s="27"/>
      <c r="I46" s="27"/>
      <c r="J46" s="27"/>
      <c r="K46" s="27"/>
      <c r="L46" s="27"/>
      <c r="M46" s="27"/>
      <c r="N46" s="27"/>
      <c r="O46" s="27"/>
      <c r="P46" s="27"/>
      <c r="Q46" s="27"/>
      <c r="R46" s="27"/>
      <c r="S46" s="27"/>
      <c r="T46" s="27"/>
      <c r="U46" s="27"/>
      <c r="V46" s="27"/>
    </row>
    <row r="47" spans="1:22" ht="31.5" x14ac:dyDescent="0.25">
      <c r="A47" s="192" t="s">
        <v>485</v>
      </c>
      <c r="B47" s="43" t="s">
        <v>533</v>
      </c>
      <c r="C47" s="185" t="s">
        <v>627</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4" zoomScale="55" zoomScaleNormal="70" zoomScaleSheetLayoutView="55" workbookViewId="0">
      <selection activeCell="AE30" sqref="AE30"/>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2.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L1" s="70"/>
      <c r="M1" s="70"/>
      <c r="AC1" s="42" t="s">
        <v>70</v>
      </c>
    </row>
    <row r="2" spans="1:29" ht="18.75" x14ac:dyDescent="0.3">
      <c r="A2" s="70"/>
      <c r="B2" s="70"/>
      <c r="C2" s="70"/>
      <c r="D2" s="70"/>
      <c r="E2" s="70"/>
      <c r="F2" s="70"/>
      <c r="L2" s="70"/>
      <c r="M2" s="70"/>
      <c r="AC2" s="15" t="s">
        <v>12</v>
      </c>
    </row>
    <row r="3" spans="1:29" ht="18.75" x14ac:dyDescent="0.3">
      <c r="A3" s="70"/>
      <c r="B3" s="70"/>
      <c r="C3" s="70"/>
      <c r="D3" s="70"/>
      <c r="E3" s="70"/>
      <c r="F3" s="70"/>
      <c r="L3" s="70"/>
      <c r="M3" s="70"/>
      <c r="AC3" s="15" t="s">
        <v>69</v>
      </c>
    </row>
    <row r="4" spans="1:29" ht="18.75" customHeight="1" x14ac:dyDescent="0.25">
      <c r="A4" s="305" t="str">
        <f>'6.1. Паспорт сетевой график'!A5:J5</f>
        <v>Год раскрытия информации: 2018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5"/>
    </row>
    <row r="5" spans="1:29" ht="18.75" x14ac:dyDescent="0.3">
      <c r="A5" s="70"/>
      <c r="B5" s="70"/>
      <c r="C5" s="70"/>
      <c r="D5" s="70"/>
      <c r="E5" s="70"/>
      <c r="F5" s="70"/>
      <c r="L5" s="70"/>
      <c r="M5" s="70"/>
      <c r="AC5" s="15"/>
    </row>
    <row r="6" spans="1:29" ht="18.75" x14ac:dyDescent="0.25">
      <c r="A6" s="309" t="s">
        <v>11</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29"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row>
    <row r="8" spans="1:29" ht="18.75" x14ac:dyDescent="0.25">
      <c r="A8" s="308" t="str">
        <f>'6.1. Паспорт сетевой график'!A9:J9</f>
        <v>ОП АО "Чукотэнерго" Анадырская ТЭЦ</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row>
    <row r="9" spans="1:29" ht="18.75" customHeight="1" x14ac:dyDescent="0.25">
      <c r="A9" s="306" t="s">
        <v>10</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row>
    <row r="10" spans="1:29"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row>
    <row r="11" spans="1:29" ht="18.75" x14ac:dyDescent="0.25">
      <c r="A11" s="308" t="str">
        <f>'6.1. Паспорт сетевой график'!A12:J12</f>
        <v>J_524-АТ-30</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row>
    <row r="12" spans="1:29" x14ac:dyDescent="0.25">
      <c r="A12" s="306" t="s">
        <v>9</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row>
    <row r="13" spans="1:29"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row>
    <row r="14" spans="1:29" ht="18.75" x14ac:dyDescent="0.25">
      <c r="A14" s="308" t="str">
        <f>'6.1. Паспорт сетевой график'!A15:J15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row>
    <row r="15" spans="1:29" ht="15.75" customHeight="1" x14ac:dyDescent="0.25">
      <c r="A15" s="306" t="s">
        <v>7</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387" t="s">
        <v>506</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380" t="s">
        <v>200</v>
      </c>
      <c r="B20" s="380" t="s">
        <v>199</v>
      </c>
      <c r="C20" s="361" t="s">
        <v>198</v>
      </c>
      <c r="D20" s="361"/>
      <c r="E20" s="386" t="s">
        <v>197</v>
      </c>
      <c r="F20" s="386"/>
      <c r="G20" s="380" t="s">
        <v>626</v>
      </c>
      <c r="H20" s="382" t="s">
        <v>546</v>
      </c>
      <c r="I20" s="383"/>
      <c r="J20" s="383"/>
      <c r="K20" s="384"/>
      <c r="L20" s="382" t="s">
        <v>547</v>
      </c>
      <c r="M20" s="383"/>
      <c r="N20" s="383"/>
      <c r="O20" s="384"/>
      <c r="P20" s="382" t="s">
        <v>548</v>
      </c>
      <c r="Q20" s="383"/>
      <c r="R20" s="383"/>
      <c r="S20" s="384"/>
      <c r="T20" s="382" t="s">
        <v>582</v>
      </c>
      <c r="U20" s="383"/>
      <c r="V20" s="383"/>
      <c r="W20" s="384"/>
      <c r="X20" s="382" t="s">
        <v>625</v>
      </c>
      <c r="Y20" s="383"/>
      <c r="Z20" s="383"/>
      <c r="AA20" s="384"/>
      <c r="AB20" s="388" t="s">
        <v>196</v>
      </c>
      <c r="AC20" s="389"/>
      <c r="AD20" s="94"/>
      <c r="AE20" s="94"/>
      <c r="AF20" s="94"/>
    </row>
    <row r="21" spans="1:32" ht="150.75" customHeight="1" x14ac:dyDescent="0.25">
      <c r="A21" s="381"/>
      <c r="B21" s="381"/>
      <c r="C21" s="361"/>
      <c r="D21" s="361"/>
      <c r="E21" s="386"/>
      <c r="F21" s="386"/>
      <c r="G21" s="381"/>
      <c r="H21" s="361" t="s">
        <v>3</v>
      </c>
      <c r="I21" s="361"/>
      <c r="J21" s="361" t="s">
        <v>195</v>
      </c>
      <c r="K21" s="361"/>
      <c r="L21" s="361" t="s">
        <v>3</v>
      </c>
      <c r="M21" s="361"/>
      <c r="N21" s="361" t="s">
        <v>195</v>
      </c>
      <c r="O21" s="361"/>
      <c r="P21" s="361" t="s">
        <v>3</v>
      </c>
      <c r="Q21" s="361"/>
      <c r="R21" s="361" t="s">
        <v>195</v>
      </c>
      <c r="S21" s="361"/>
      <c r="T21" s="361" t="s">
        <v>3</v>
      </c>
      <c r="U21" s="361"/>
      <c r="V21" s="361" t="s">
        <v>195</v>
      </c>
      <c r="W21" s="361"/>
      <c r="X21" s="361" t="s">
        <v>3</v>
      </c>
      <c r="Y21" s="361"/>
      <c r="Z21" s="361" t="s">
        <v>195</v>
      </c>
      <c r="AA21" s="361"/>
      <c r="AB21" s="390"/>
      <c r="AC21" s="391"/>
    </row>
    <row r="22" spans="1:32" ht="89.25" customHeight="1" x14ac:dyDescent="0.25">
      <c r="A22" s="368"/>
      <c r="B22" s="368"/>
      <c r="C22" s="91" t="s">
        <v>3</v>
      </c>
      <c r="D22" s="91" t="s">
        <v>193</v>
      </c>
      <c r="E22" s="93" t="s">
        <v>623</v>
      </c>
      <c r="F22" s="93" t="s">
        <v>624</v>
      </c>
      <c r="G22" s="368"/>
      <c r="H22" s="92" t="s">
        <v>486</v>
      </c>
      <c r="I22" s="92" t="s">
        <v>487</v>
      </c>
      <c r="J22" s="92" t="s">
        <v>486</v>
      </c>
      <c r="K22" s="92" t="s">
        <v>487</v>
      </c>
      <c r="L22" s="92" t="s">
        <v>486</v>
      </c>
      <c r="M22" s="92" t="s">
        <v>487</v>
      </c>
      <c r="N22" s="92" t="s">
        <v>486</v>
      </c>
      <c r="O22" s="92" t="s">
        <v>487</v>
      </c>
      <c r="P22" s="92" t="s">
        <v>486</v>
      </c>
      <c r="Q22" s="92" t="s">
        <v>487</v>
      </c>
      <c r="R22" s="92" t="s">
        <v>486</v>
      </c>
      <c r="S22" s="92" t="s">
        <v>487</v>
      </c>
      <c r="T22" s="92" t="s">
        <v>486</v>
      </c>
      <c r="U22" s="92" t="s">
        <v>487</v>
      </c>
      <c r="V22" s="92" t="s">
        <v>486</v>
      </c>
      <c r="W22" s="92" t="s">
        <v>487</v>
      </c>
      <c r="X22" s="92" t="s">
        <v>486</v>
      </c>
      <c r="Y22" s="92" t="s">
        <v>487</v>
      </c>
      <c r="Z22" s="92" t="s">
        <v>486</v>
      </c>
      <c r="AA22" s="92" t="s">
        <v>487</v>
      </c>
      <c r="AB22" s="203" t="s">
        <v>194</v>
      </c>
      <c r="AC22" s="203" t="s">
        <v>193</v>
      </c>
    </row>
    <row r="23" spans="1:32" ht="19.5" customHeight="1" x14ac:dyDescent="0.25">
      <c r="A23" s="83">
        <v>1</v>
      </c>
      <c r="B23" s="83">
        <v>2</v>
      </c>
      <c r="C23" s="83">
        <v>3</v>
      </c>
      <c r="D23" s="83">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24</v>
      </c>
      <c r="Y23" s="202">
        <v>25</v>
      </c>
      <c r="Z23" s="202">
        <v>26</v>
      </c>
      <c r="AA23" s="202">
        <v>27</v>
      </c>
      <c r="AB23" s="202">
        <v>32</v>
      </c>
      <c r="AC23" s="202">
        <v>33</v>
      </c>
    </row>
    <row r="24" spans="1:32" ht="47.25" customHeight="1" x14ac:dyDescent="0.25">
      <c r="A24" s="88">
        <v>1</v>
      </c>
      <c r="B24" s="87" t="s">
        <v>192</v>
      </c>
      <c r="C24" s="191" t="s">
        <v>553</v>
      </c>
      <c r="D24" s="90">
        <v>658.46506884999997</v>
      </c>
      <c r="E24" s="90">
        <v>22.693259680000001</v>
      </c>
      <c r="F24" s="90">
        <v>22.693259680000001</v>
      </c>
      <c r="G24" s="90">
        <v>22.693259680000001</v>
      </c>
      <c r="H24" s="191"/>
      <c r="I24" s="191"/>
      <c r="J24" s="90"/>
      <c r="K24" s="191"/>
      <c r="L24" s="191"/>
      <c r="M24" s="191"/>
      <c r="N24" s="90"/>
      <c r="O24" s="90"/>
      <c r="P24" s="90"/>
      <c r="Q24" s="90"/>
      <c r="R24" s="90"/>
      <c r="S24" s="90"/>
      <c r="T24" s="191"/>
      <c r="U24" s="90"/>
      <c r="V24" s="191"/>
      <c r="W24" s="191"/>
      <c r="X24" s="90"/>
      <c r="Y24" s="90"/>
      <c r="Z24" s="90"/>
      <c r="AA24" s="90"/>
      <c r="AB24" s="90">
        <f>SUM(H24,L24,P24,T24,X24,)</f>
        <v>0</v>
      </c>
      <c r="AC24" s="90">
        <f>SUM(I24,M24,Q24,U24,Y24,)</f>
        <v>0</v>
      </c>
    </row>
    <row r="25" spans="1:32" ht="24" customHeight="1" x14ac:dyDescent="0.25">
      <c r="A25" s="85" t="s">
        <v>191</v>
      </c>
      <c r="B25" s="54" t="s">
        <v>190</v>
      </c>
      <c r="C25" s="193"/>
      <c r="D25" s="193"/>
      <c r="E25" s="301"/>
      <c r="F25" s="193"/>
      <c r="G25" s="300"/>
      <c r="H25" s="193"/>
      <c r="I25" s="191"/>
      <c r="J25" s="299"/>
      <c r="K25" s="191"/>
      <c r="L25" s="195"/>
      <c r="M25" s="191"/>
      <c r="N25" s="195"/>
      <c r="O25" s="90"/>
      <c r="P25" s="90"/>
      <c r="Q25" s="90"/>
      <c r="R25" s="90"/>
      <c r="S25" s="90"/>
      <c r="T25" s="189"/>
      <c r="U25" s="90"/>
      <c r="V25" s="189"/>
      <c r="W25" s="189"/>
      <c r="X25" s="90"/>
      <c r="Y25" s="90"/>
      <c r="Z25" s="90"/>
      <c r="AA25" s="90"/>
      <c r="AB25" s="90"/>
      <c r="AC25" s="190"/>
    </row>
    <row r="26" spans="1:32" x14ac:dyDescent="0.25">
      <c r="A26" s="85" t="s">
        <v>189</v>
      </c>
      <c r="B26" s="54" t="s">
        <v>188</v>
      </c>
      <c r="C26" s="82"/>
      <c r="D26" s="82"/>
      <c r="E26" s="82"/>
      <c r="F26" s="82"/>
      <c r="G26" s="82"/>
      <c r="H26" s="82"/>
      <c r="I26" s="191"/>
      <c r="J26" s="82"/>
      <c r="K26" s="191"/>
      <c r="L26" s="82"/>
      <c r="M26" s="191"/>
      <c r="N26" s="82"/>
      <c r="O26" s="82"/>
      <c r="P26" s="82"/>
      <c r="Q26" s="82"/>
      <c r="R26" s="82"/>
      <c r="S26" s="82"/>
      <c r="T26" s="82"/>
      <c r="U26" s="82"/>
      <c r="V26" s="82"/>
      <c r="W26" s="82"/>
      <c r="X26" s="82"/>
      <c r="Y26" s="82"/>
      <c r="Z26" s="82"/>
      <c r="AA26" s="82"/>
      <c r="AB26" s="82"/>
      <c r="AC26" s="190"/>
    </row>
    <row r="27" spans="1:32" ht="31.5" x14ac:dyDescent="0.25">
      <c r="A27" s="85" t="s">
        <v>187</v>
      </c>
      <c r="B27" s="54" t="s">
        <v>442</v>
      </c>
      <c r="C27" s="82"/>
      <c r="D27" s="82"/>
      <c r="E27" s="82"/>
      <c r="F27" s="82"/>
      <c r="G27" s="82"/>
      <c r="H27" s="82"/>
      <c r="I27" s="191"/>
      <c r="J27" s="82"/>
      <c r="K27" s="191"/>
      <c r="L27" s="82"/>
      <c r="M27" s="191"/>
      <c r="N27" s="82"/>
      <c r="O27" s="82"/>
      <c r="P27" s="82"/>
      <c r="Q27" s="82"/>
      <c r="R27" s="82"/>
      <c r="S27" s="82"/>
      <c r="T27" s="82"/>
      <c r="U27" s="82"/>
      <c r="V27" s="82"/>
      <c r="W27" s="82"/>
      <c r="X27" s="82"/>
      <c r="Y27" s="82"/>
      <c r="Z27" s="82"/>
      <c r="AA27" s="82"/>
      <c r="AB27" s="82"/>
      <c r="AC27" s="190"/>
    </row>
    <row r="28" spans="1:32" x14ac:dyDescent="0.25">
      <c r="A28" s="85" t="s">
        <v>186</v>
      </c>
      <c r="B28" s="54" t="s">
        <v>185</v>
      </c>
      <c r="C28" s="82"/>
      <c r="D28" s="82"/>
      <c r="E28" s="82"/>
      <c r="F28" s="82"/>
      <c r="G28" s="82"/>
      <c r="H28" s="82"/>
      <c r="I28" s="191"/>
      <c r="J28" s="82"/>
      <c r="K28" s="191"/>
      <c r="L28" s="82"/>
      <c r="M28" s="191"/>
      <c r="N28" s="82"/>
      <c r="O28" s="82"/>
      <c r="P28" s="82"/>
      <c r="Q28" s="82"/>
      <c r="R28" s="82"/>
      <c r="S28" s="82"/>
      <c r="T28" s="82"/>
      <c r="U28" s="82"/>
      <c r="V28" s="82"/>
      <c r="W28" s="82"/>
      <c r="X28" s="82"/>
      <c r="Y28" s="82"/>
      <c r="Z28" s="82"/>
      <c r="AA28" s="82"/>
      <c r="AB28" s="187"/>
      <c r="AC28" s="190"/>
    </row>
    <row r="29" spans="1:32" x14ac:dyDescent="0.25">
      <c r="A29" s="85" t="s">
        <v>184</v>
      </c>
      <c r="B29" s="89" t="s">
        <v>183</v>
      </c>
      <c r="C29" s="191"/>
      <c r="D29" s="82"/>
      <c r="E29" s="82"/>
      <c r="F29" s="82"/>
      <c r="G29" s="82"/>
      <c r="H29" s="191"/>
      <c r="I29" s="191"/>
      <c r="J29" s="82"/>
      <c r="K29" s="191"/>
      <c r="L29" s="191"/>
      <c r="M29" s="191"/>
      <c r="N29" s="82"/>
      <c r="O29" s="82"/>
      <c r="P29" s="187"/>
      <c r="Q29" s="82"/>
      <c r="R29" s="187"/>
      <c r="S29" s="82"/>
      <c r="T29" s="187"/>
      <c r="U29" s="82"/>
      <c r="V29" s="187"/>
      <c r="W29" s="187"/>
      <c r="X29" s="82"/>
      <c r="Y29" s="82"/>
      <c r="Z29" s="82"/>
      <c r="AA29" s="82"/>
      <c r="AB29" s="90"/>
      <c r="AC29" s="90"/>
    </row>
    <row r="30" spans="1:32" ht="47.25" x14ac:dyDescent="0.25">
      <c r="A30" s="88" t="s">
        <v>65</v>
      </c>
      <c r="B30" s="87" t="s">
        <v>182</v>
      </c>
      <c r="C30" s="193" t="s">
        <v>553</v>
      </c>
      <c r="D30" s="90">
        <f>SUM(D31:D34)</f>
        <v>566.35777737000001</v>
      </c>
      <c r="E30" s="90">
        <v>0</v>
      </c>
      <c r="F30" s="90">
        <v>0</v>
      </c>
      <c r="G30" s="90">
        <v>0</v>
      </c>
      <c r="H30" s="193"/>
      <c r="I30" s="191"/>
      <c r="J30" s="90"/>
      <c r="K30" s="191"/>
      <c r="L30" s="195"/>
      <c r="M30" s="191"/>
      <c r="N30" s="90"/>
      <c r="O30" s="82"/>
      <c r="P30" s="193"/>
      <c r="Q30" s="82"/>
      <c r="R30" s="82"/>
      <c r="S30" s="82"/>
      <c r="T30" s="82"/>
      <c r="U30" s="82"/>
      <c r="V30" s="82"/>
      <c r="W30" s="82"/>
      <c r="X30" s="82"/>
      <c r="Y30" s="82"/>
      <c r="Z30" s="82"/>
      <c r="AA30" s="82"/>
      <c r="AB30" s="90">
        <f>SUM(H30,L30,P30,T30,X30,)</f>
        <v>0</v>
      </c>
      <c r="AC30" s="90">
        <f>SUM(I30,M30,Q30,U30,Y30,)</f>
        <v>0</v>
      </c>
    </row>
    <row r="31" spans="1:32" x14ac:dyDescent="0.25">
      <c r="A31" s="88" t="s">
        <v>181</v>
      </c>
      <c r="B31" s="54" t="s">
        <v>180</v>
      </c>
      <c r="C31" s="193"/>
      <c r="D31" s="90">
        <v>27.9</v>
      </c>
      <c r="E31" s="193"/>
      <c r="F31" s="90"/>
      <c r="G31" s="54"/>
      <c r="H31" s="82"/>
      <c r="I31" s="82"/>
      <c r="J31" s="90"/>
      <c r="K31" s="82"/>
      <c r="L31" s="82"/>
      <c r="M31" s="82"/>
      <c r="N31" s="82"/>
      <c r="O31" s="82"/>
      <c r="P31" s="82"/>
      <c r="Q31" s="82"/>
      <c r="R31" s="82"/>
      <c r="S31" s="82"/>
      <c r="T31" s="82"/>
      <c r="U31" s="82"/>
      <c r="V31" s="82"/>
      <c r="W31" s="82"/>
      <c r="X31" s="82"/>
      <c r="Y31" s="82"/>
      <c r="Z31" s="82"/>
      <c r="AA31" s="82"/>
      <c r="AB31" s="82"/>
      <c r="AC31" s="190"/>
    </row>
    <row r="32" spans="1:32" ht="31.5" x14ac:dyDescent="0.25">
      <c r="A32" s="88" t="s">
        <v>179</v>
      </c>
      <c r="B32" s="54" t="s">
        <v>178</v>
      </c>
      <c r="C32" s="193"/>
      <c r="D32" s="90">
        <v>450.00789485000001</v>
      </c>
      <c r="E32" s="82"/>
      <c r="F32" s="90"/>
      <c r="G32" s="54"/>
      <c r="H32" s="82"/>
      <c r="I32" s="82"/>
      <c r="J32" s="90"/>
      <c r="K32" s="82"/>
      <c r="L32" s="82"/>
      <c r="M32" s="82"/>
      <c r="N32" s="82"/>
      <c r="O32" s="82"/>
      <c r="P32" s="82"/>
      <c r="Q32" s="82"/>
      <c r="R32" s="82"/>
      <c r="S32" s="82"/>
      <c r="T32" s="82"/>
      <c r="U32" s="82"/>
      <c r="V32" s="82"/>
      <c r="W32" s="82"/>
      <c r="X32" s="82"/>
      <c r="Y32" s="82"/>
      <c r="Z32" s="82"/>
      <c r="AA32" s="82"/>
      <c r="AB32" s="82"/>
      <c r="AC32" s="190"/>
    </row>
    <row r="33" spans="1:29" x14ac:dyDescent="0.25">
      <c r="A33" s="88" t="s">
        <v>177</v>
      </c>
      <c r="B33" s="54" t="s">
        <v>176</v>
      </c>
      <c r="C33" s="87"/>
      <c r="D33" s="90">
        <v>21.7439</v>
      </c>
      <c r="E33" s="191"/>
      <c r="F33" s="90"/>
      <c r="G33" s="54"/>
      <c r="H33" s="82"/>
      <c r="I33" s="82"/>
      <c r="J33" s="90"/>
      <c r="K33" s="82"/>
      <c r="L33" s="82"/>
      <c r="M33" s="82"/>
      <c r="N33" s="82"/>
      <c r="O33" s="82"/>
      <c r="P33" s="82"/>
      <c r="Q33" s="82"/>
      <c r="R33" s="82"/>
      <c r="S33" s="82"/>
      <c r="T33" s="82"/>
      <c r="U33" s="82"/>
      <c r="V33" s="82"/>
      <c r="W33" s="82"/>
      <c r="X33" s="82"/>
      <c r="Y33" s="82"/>
      <c r="Z33" s="82"/>
      <c r="AA33" s="82"/>
      <c r="AB33" s="82"/>
      <c r="AC33" s="190"/>
    </row>
    <row r="34" spans="1:29" x14ac:dyDescent="0.25">
      <c r="A34" s="88" t="s">
        <v>175</v>
      </c>
      <c r="B34" s="54" t="s">
        <v>174</v>
      </c>
      <c r="C34" s="87"/>
      <c r="D34" s="90">
        <v>66.70598252000002</v>
      </c>
      <c r="E34" s="193"/>
      <c r="F34" s="193"/>
      <c r="G34" s="54"/>
      <c r="H34" s="54"/>
      <c r="I34" s="54"/>
      <c r="J34" s="54"/>
      <c r="K34" s="54"/>
      <c r="L34" s="54"/>
      <c r="M34" s="54"/>
      <c r="N34" s="54"/>
      <c r="O34" s="82"/>
      <c r="P34" s="82"/>
      <c r="Q34" s="82"/>
      <c r="R34" s="82"/>
      <c r="S34" s="82"/>
      <c r="T34" s="82"/>
      <c r="U34" s="82"/>
      <c r="V34" s="82"/>
      <c r="W34" s="82"/>
      <c r="X34" s="82"/>
      <c r="Y34" s="82"/>
      <c r="Z34" s="82"/>
      <c r="AA34" s="82"/>
      <c r="AB34" s="82"/>
      <c r="AC34" s="81"/>
    </row>
    <row r="35" spans="1:29" s="70" customFormat="1" ht="31.5" x14ac:dyDescent="0.25">
      <c r="A35" s="88" t="s">
        <v>64</v>
      </c>
      <c r="B35" s="87" t="s">
        <v>173</v>
      </c>
      <c r="C35" s="87"/>
      <c r="D35" s="298">
        <v>1</v>
      </c>
      <c r="E35" s="54"/>
      <c r="F35" s="54"/>
      <c r="G35" s="54"/>
      <c r="H35" s="54"/>
      <c r="I35" s="54"/>
      <c r="J35" s="298"/>
      <c r="K35" s="82"/>
      <c r="L35" s="54"/>
      <c r="M35" s="54"/>
      <c r="N35" s="54"/>
      <c r="O35" s="82"/>
      <c r="P35" s="82"/>
      <c r="Q35" s="82"/>
      <c r="R35" s="82"/>
      <c r="S35" s="82"/>
      <c r="T35" s="82"/>
      <c r="U35" s="82"/>
      <c r="V35" s="82"/>
      <c r="W35" s="82"/>
      <c r="X35" s="82"/>
      <c r="Y35" s="82"/>
      <c r="Z35" s="82"/>
      <c r="AA35" s="82"/>
      <c r="AB35" s="82"/>
      <c r="AC35" s="290">
        <v>1</v>
      </c>
    </row>
    <row r="36" spans="1:29" s="70" customFormat="1" ht="31.5" x14ac:dyDescent="0.25">
      <c r="A36" s="85" t="s">
        <v>172</v>
      </c>
      <c r="B36" s="84" t="s">
        <v>171</v>
      </c>
      <c r="C36" s="84"/>
      <c r="D36" s="90"/>
      <c r="E36" s="54"/>
      <c r="F36" s="54"/>
      <c r="G36" s="54"/>
      <c r="H36" s="54"/>
      <c r="I36" s="54"/>
      <c r="J36" s="298"/>
      <c r="K36" s="82"/>
      <c r="L36" s="54"/>
      <c r="M36" s="54"/>
      <c r="N36" s="54"/>
      <c r="O36" s="82"/>
      <c r="P36" s="82"/>
      <c r="Q36" s="82"/>
      <c r="R36" s="82"/>
      <c r="S36" s="82"/>
      <c r="T36" s="82"/>
      <c r="U36" s="82"/>
      <c r="V36" s="82"/>
      <c r="W36" s="82"/>
      <c r="X36" s="82"/>
      <c r="Y36" s="82"/>
      <c r="Z36" s="82"/>
      <c r="AA36" s="82"/>
      <c r="AB36" s="82"/>
      <c r="AC36" s="290"/>
    </row>
    <row r="37" spans="1:29" s="70" customFormat="1" x14ac:dyDescent="0.25">
      <c r="A37" s="85" t="s">
        <v>170</v>
      </c>
      <c r="B37" s="84" t="s">
        <v>160</v>
      </c>
      <c r="C37" s="84"/>
      <c r="D37" s="298"/>
      <c r="E37" s="54"/>
      <c r="F37" s="54"/>
      <c r="G37" s="54"/>
      <c r="H37" s="54"/>
      <c r="I37" s="54"/>
      <c r="J37" s="298"/>
      <c r="K37" s="82"/>
      <c r="L37" s="54"/>
      <c r="M37" s="54"/>
      <c r="N37" s="54"/>
      <c r="O37" s="82"/>
      <c r="P37" s="82"/>
      <c r="Q37" s="82"/>
      <c r="R37" s="82"/>
      <c r="S37" s="82"/>
      <c r="T37" s="82"/>
      <c r="U37" s="82"/>
      <c r="V37" s="82"/>
      <c r="W37" s="82"/>
      <c r="X37" s="82"/>
      <c r="Y37" s="82"/>
      <c r="Z37" s="82"/>
      <c r="AA37" s="82"/>
      <c r="AB37" s="82"/>
      <c r="AC37" s="290"/>
    </row>
    <row r="38" spans="1:29" s="70" customFormat="1" x14ac:dyDescent="0.25">
      <c r="A38" s="85" t="s">
        <v>169</v>
      </c>
      <c r="B38" s="84" t="s">
        <v>158</v>
      </c>
      <c r="C38" s="84"/>
      <c r="D38" s="298"/>
      <c r="E38" s="54"/>
      <c r="F38" s="54"/>
      <c r="G38" s="54"/>
      <c r="H38" s="54"/>
      <c r="I38" s="54"/>
      <c r="J38" s="298"/>
      <c r="K38" s="82"/>
      <c r="L38" s="54"/>
      <c r="M38" s="54"/>
      <c r="N38" s="54"/>
      <c r="O38" s="82"/>
      <c r="P38" s="82"/>
      <c r="Q38" s="82"/>
      <c r="R38" s="82"/>
      <c r="S38" s="82"/>
      <c r="T38" s="82"/>
      <c r="U38" s="82"/>
      <c r="V38" s="82"/>
      <c r="W38" s="82"/>
      <c r="X38" s="82"/>
      <c r="Y38" s="82"/>
      <c r="Z38" s="82"/>
      <c r="AA38" s="82"/>
      <c r="AB38" s="82"/>
      <c r="AC38" s="290"/>
    </row>
    <row r="39" spans="1:29" s="70" customFormat="1" ht="31.5" x14ac:dyDescent="0.25">
      <c r="A39" s="85" t="s">
        <v>168</v>
      </c>
      <c r="B39" s="54" t="s">
        <v>156</v>
      </c>
      <c r="C39" s="54"/>
      <c r="D39" s="298"/>
      <c r="E39" s="54"/>
      <c r="F39" s="54"/>
      <c r="G39" s="54"/>
      <c r="H39" s="54"/>
      <c r="I39" s="54"/>
      <c r="J39" s="298"/>
      <c r="K39" s="82"/>
      <c r="L39" s="54"/>
      <c r="M39" s="54"/>
      <c r="N39" s="54"/>
      <c r="O39" s="82"/>
      <c r="P39" s="82"/>
      <c r="Q39" s="82"/>
      <c r="R39" s="82"/>
      <c r="S39" s="82"/>
      <c r="T39" s="82"/>
      <c r="U39" s="82"/>
      <c r="V39" s="82"/>
      <c r="W39" s="82"/>
      <c r="X39" s="82"/>
      <c r="Y39" s="82"/>
      <c r="Z39" s="82"/>
      <c r="AA39" s="82"/>
      <c r="AB39" s="82"/>
      <c r="AC39" s="290"/>
    </row>
    <row r="40" spans="1:29" s="70" customFormat="1" ht="31.5" x14ac:dyDescent="0.25">
      <c r="A40" s="85" t="s">
        <v>167</v>
      </c>
      <c r="B40" s="54" t="s">
        <v>154</v>
      </c>
      <c r="C40" s="54"/>
      <c r="D40" s="298"/>
      <c r="E40" s="54"/>
      <c r="F40" s="54"/>
      <c r="G40" s="54"/>
      <c r="H40" s="54"/>
      <c r="I40" s="54"/>
      <c r="J40" s="298"/>
      <c r="K40" s="82"/>
      <c r="L40" s="54"/>
      <c r="M40" s="54"/>
      <c r="N40" s="54"/>
      <c r="O40" s="82"/>
      <c r="P40" s="82"/>
      <c r="Q40" s="82"/>
      <c r="R40" s="82"/>
      <c r="S40" s="82"/>
      <c r="T40" s="82"/>
      <c r="U40" s="82"/>
      <c r="V40" s="82"/>
      <c r="W40" s="82"/>
      <c r="X40" s="82"/>
      <c r="Y40" s="82"/>
      <c r="Z40" s="82"/>
      <c r="AA40" s="82"/>
      <c r="AB40" s="82"/>
      <c r="AC40" s="290"/>
    </row>
    <row r="41" spans="1:29" s="70" customFormat="1" x14ac:dyDescent="0.25">
      <c r="A41" s="85" t="s">
        <v>166</v>
      </c>
      <c r="B41" s="54" t="s">
        <v>152</v>
      </c>
      <c r="C41" s="54"/>
      <c r="D41" s="298"/>
      <c r="E41" s="54"/>
      <c r="F41" s="54"/>
      <c r="G41" s="54"/>
      <c r="H41" s="54"/>
      <c r="I41" s="54"/>
      <c r="J41" s="298"/>
      <c r="K41" s="82"/>
      <c r="L41" s="54"/>
      <c r="M41" s="54"/>
      <c r="N41" s="54"/>
      <c r="O41" s="82"/>
      <c r="P41" s="82"/>
      <c r="Q41" s="82"/>
      <c r="R41" s="82"/>
      <c r="S41" s="82"/>
      <c r="T41" s="82"/>
      <c r="U41" s="82"/>
      <c r="V41" s="82"/>
      <c r="W41" s="82"/>
      <c r="X41" s="82"/>
      <c r="Y41" s="82"/>
      <c r="Z41" s="82"/>
      <c r="AA41" s="82"/>
      <c r="AB41" s="82"/>
      <c r="AC41" s="290"/>
    </row>
    <row r="42" spans="1:29" s="70" customFormat="1" x14ac:dyDescent="0.25">
      <c r="A42" s="85" t="s">
        <v>165</v>
      </c>
      <c r="B42" s="84" t="s">
        <v>621</v>
      </c>
      <c r="C42" s="84"/>
      <c r="D42" s="298">
        <v>1</v>
      </c>
      <c r="E42" s="54"/>
      <c r="F42" s="54"/>
      <c r="G42" s="54"/>
      <c r="H42" s="54"/>
      <c r="I42" s="54"/>
      <c r="J42" s="298">
        <v>1</v>
      </c>
      <c r="K42" s="82">
        <v>4</v>
      </c>
      <c r="L42" s="54"/>
      <c r="M42" s="54"/>
      <c r="N42" s="54"/>
      <c r="O42" s="82"/>
      <c r="P42" s="82"/>
      <c r="Q42" s="82"/>
      <c r="R42" s="82"/>
      <c r="S42" s="82"/>
      <c r="T42" s="82"/>
      <c r="U42" s="82"/>
      <c r="V42" s="82"/>
      <c r="W42" s="82"/>
      <c r="X42" s="82"/>
      <c r="Y42" s="82"/>
      <c r="Z42" s="82"/>
      <c r="AA42" s="82"/>
      <c r="AB42" s="82"/>
      <c r="AC42" s="290">
        <v>1</v>
      </c>
    </row>
    <row r="43" spans="1:29" s="70" customFormat="1" x14ac:dyDescent="0.25">
      <c r="A43" s="88" t="s">
        <v>63</v>
      </c>
      <c r="B43" s="87" t="s">
        <v>164</v>
      </c>
      <c r="C43" s="87"/>
      <c r="D43" s="298"/>
      <c r="E43" s="54"/>
      <c r="F43" s="54"/>
      <c r="G43" s="54"/>
      <c r="H43" s="54"/>
      <c r="I43" s="54"/>
      <c r="J43" s="82">
        <v>1</v>
      </c>
      <c r="K43" s="54"/>
      <c r="L43" s="54"/>
      <c r="M43" s="54"/>
      <c r="N43" s="54"/>
      <c r="O43" s="82"/>
      <c r="P43" s="82"/>
      <c r="Q43" s="82"/>
      <c r="R43" s="82"/>
      <c r="S43" s="82"/>
      <c r="T43" s="82"/>
      <c r="U43" s="82"/>
      <c r="V43" s="82"/>
      <c r="W43" s="82"/>
      <c r="X43" s="82"/>
      <c r="Y43" s="82"/>
      <c r="Z43" s="82"/>
      <c r="AA43" s="82"/>
      <c r="AB43" s="90">
        <f>SUM(H43,L43,P43,T43,X43,)</f>
        <v>0</v>
      </c>
      <c r="AC43" s="90">
        <f>SUM(I43,M43,Q43,U43,Y43,)</f>
        <v>0</v>
      </c>
    </row>
    <row r="44" spans="1:29" s="70" customFormat="1" x14ac:dyDescent="0.25">
      <c r="A44" s="85" t="s">
        <v>163</v>
      </c>
      <c r="B44" s="54" t="s">
        <v>162</v>
      </c>
      <c r="C44" s="54"/>
      <c r="D44" s="298"/>
      <c r="E44" s="54"/>
      <c r="F44" s="54"/>
      <c r="G44" s="54"/>
      <c r="H44" s="54"/>
      <c r="I44" s="54"/>
      <c r="J44" s="187"/>
      <c r="K44" s="54"/>
      <c r="L44" s="54"/>
      <c r="M44" s="54"/>
      <c r="N44" s="54"/>
      <c r="O44" s="82"/>
      <c r="P44" s="82"/>
      <c r="Q44" s="82"/>
      <c r="R44" s="82"/>
      <c r="S44" s="82"/>
      <c r="T44" s="82"/>
      <c r="U44" s="82"/>
      <c r="V44" s="82"/>
      <c r="W44" s="82"/>
      <c r="X44" s="82"/>
      <c r="Y44" s="82"/>
      <c r="Z44" s="82"/>
      <c r="AA44" s="82"/>
      <c r="AB44" s="90"/>
      <c r="AC44" s="90"/>
    </row>
    <row r="45" spans="1:29" s="70" customFormat="1" x14ac:dyDescent="0.25">
      <c r="A45" s="85" t="s">
        <v>161</v>
      </c>
      <c r="B45" s="54" t="s">
        <v>160</v>
      </c>
      <c r="C45" s="54"/>
      <c r="D45" s="298"/>
      <c r="E45" s="54"/>
      <c r="F45" s="54"/>
      <c r="G45" s="54"/>
      <c r="H45" s="54"/>
      <c r="I45" s="54"/>
      <c r="J45" s="54"/>
      <c r="K45" s="54"/>
      <c r="L45" s="54"/>
      <c r="M45" s="54"/>
      <c r="N45" s="54"/>
      <c r="O45" s="82"/>
      <c r="P45" s="82"/>
      <c r="Q45" s="82"/>
      <c r="R45" s="82"/>
      <c r="S45" s="82"/>
      <c r="T45" s="82"/>
      <c r="U45" s="82"/>
      <c r="V45" s="82"/>
      <c r="W45" s="82"/>
      <c r="X45" s="82"/>
      <c r="Y45" s="82"/>
      <c r="Z45" s="82"/>
      <c r="AA45" s="82"/>
      <c r="AB45" s="90"/>
      <c r="AC45" s="90"/>
    </row>
    <row r="46" spans="1:29" s="70" customFormat="1" x14ac:dyDescent="0.25">
      <c r="A46" s="85" t="s">
        <v>159</v>
      </c>
      <c r="B46" s="54" t="s">
        <v>158</v>
      </c>
      <c r="C46" s="54"/>
      <c r="D46" s="298"/>
      <c r="E46" s="54"/>
      <c r="F46" s="54"/>
      <c r="G46" s="54"/>
      <c r="H46" s="54"/>
      <c r="I46" s="54"/>
      <c r="J46" s="54"/>
      <c r="K46" s="54"/>
      <c r="L46" s="54"/>
      <c r="M46" s="54"/>
      <c r="N46" s="54"/>
      <c r="O46" s="82"/>
      <c r="P46" s="82"/>
      <c r="Q46" s="82"/>
      <c r="R46" s="82"/>
      <c r="S46" s="82"/>
      <c r="T46" s="82"/>
      <c r="U46" s="82"/>
      <c r="V46" s="82"/>
      <c r="W46" s="82"/>
      <c r="X46" s="82"/>
      <c r="Y46" s="82"/>
      <c r="Z46" s="82"/>
      <c r="AA46" s="82"/>
      <c r="AB46" s="90"/>
      <c r="AC46" s="90"/>
    </row>
    <row r="47" spans="1:29" s="70" customFormat="1" ht="31.5" x14ac:dyDescent="0.25">
      <c r="A47" s="85" t="s">
        <v>157</v>
      </c>
      <c r="B47" s="54" t="s">
        <v>156</v>
      </c>
      <c r="C47" s="54"/>
      <c r="D47" s="298"/>
      <c r="E47" s="54"/>
      <c r="F47" s="54"/>
      <c r="G47" s="54"/>
      <c r="H47" s="54"/>
      <c r="I47" s="54"/>
      <c r="J47" s="54"/>
      <c r="K47" s="54"/>
      <c r="L47" s="54"/>
      <c r="M47" s="54"/>
      <c r="N47" s="54"/>
      <c r="O47" s="82"/>
      <c r="P47" s="82"/>
      <c r="Q47" s="82"/>
      <c r="R47" s="82"/>
      <c r="S47" s="82"/>
      <c r="T47" s="82"/>
      <c r="U47" s="82"/>
      <c r="V47" s="82"/>
      <c r="W47" s="82"/>
      <c r="X47" s="82"/>
      <c r="Y47" s="82"/>
      <c r="Z47" s="82"/>
      <c r="AA47" s="82"/>
      <c r="AB47" s="90"/>
      <c r="AC47" s="90"/>
    </row>
    <row r="48" spans="1:29" s="70" customFormat="1" ht="31.5" x14ac:dyDescent="0.25">
      <c r="A48" s="85" t="s">
        <v>155</v>
      </c>
      <c r="B48" s="54" t="s">
        <v>154</v>
      </c>
      <c r="C48" s="54"/>
      <c r="D48" s="298"/>
      <c r="E48" s="54"/>
      <c r="F48" s="54"/>
      <c r="G48" s="54"/>
      <c r="H48" s="54"/>
      <c r="I48" s="54"/>
      <c r="J48" s="54"/>
      <c r="K48" s="54"/>
      <c r="L48" s="54"/>
      <c r="M48" s="54"/>
      <c r="N48" s="54"/>
      <c r="O48" s="82"/>
      <c r="P48" s="82"/>
      <c r="Q48" s="82"/>
      <c r="R48" s="82"/>
      <c r="S48" s="82"/>
      <c r="T48" s="82"/>
      <c r="U48" s="82"/>
      <c r="V48" s="82"/>
      <c r="W48" s="82"/>
      <c r="X48" s="82"/>
      <c r="Y48" s="82"/>
      <c r="Z48" s="82"/>
      <c r="AA48" s="82"/>
      <c r="AB48" s="90"/>
      <c r="AC48" s="90"/>
    </row>
    <row r="49" spans="1:29" s="70" customFormat="1" x14ac:dyDescent="0.25">
      <c r="A49" s="85" t="s">
        <v>153</v>
      </c>
      <c r="B49" s="54" t="s">
        <v>152</v>
      </c>
      <c r="C49" s="54"/>
      <c r="D49" s="298"/>
      <c r="E49" s="54"/>
      <c r="F49" s="54"/>
      <c r="G49" s="54"/>
      <c r="H49" s="54"/>
      <c r="I49" s="54"/>
      <c r="K49" s="54"/>
      <c r="L49" s="54"/>
      <c r="M49" s="54"/>
      <c r="N49" s="54"/>
      <c r="O49" s="82"/>
      <c r="P49" s="82"/>
      <c r="Q49" s="82"/>
      <c r="R49" s="82"/>
      <c r="S49" s="82"/>
      <c r="T49" s="82"/>
      <c r="U49" s="82"/>
      <c r="V49" s="82"/>
      <c r="W49" s="82"/>
      <c r="X49" s="82"/>
      <c r="Y49" s="82"/>
      <c r="Z49" s="82"/>
      <c r="AA49" s="82"/>
      <c r="AB49" s="90"/>
      <c r="AC49" s="90"/>
    </row>
    <row r="50" spans="1:29" s="70" customFormat="1" x14ac:dyDescent="0.25">
      <c r="A50" s="85" t="s">
        <v>151</v>
      </c>
      <c r="B50" s="84" t="s">
        <v>621</v>
      </c>
      <c r="C50" s="84"/>
      <c r="D50" s="82">
        <v>1</v>
      </c>
      <c r="E50" s="54"/>
      <c r="F50" s="54"/>
      <c r="G50" s="82"/>
      <c r="H50" s="54"/>
      <c r="I50" s="54"/>
      <c r="J50" s="82"/>
      <c r="K50" s="54"/>
      <c r="L50" s="54"/>
      <c r="M50" s="54"/>
      <c r="N50" s="54"/>
      <c r="O50" s="82"/>
      <c r="P50" s="82"/>
      <c r="Q50" s="82"/>
      <c r="R50" s="82"/>
      <c r="S50" s="82"/>
      <c r="T50" s="82"/>
      <c r="U50" s="82"/>
      <c r="V50" s="82"/>
      <c r="W50" s="82"/>
      <c r="X50" s="82"/>
      <c r="Y50" s="82"/>
      <c r="Z50" s="82"/>
      <c r="AA50" s="82"/>
      <c r="AB50" s="90">
        <f>SUM(H50,L50,P50,T50,X50,)</f>
        <v>0</v>
      </c>
      <c r="AC50" s="90">
        <f>SUM(I50,M50,Q50,U50,Y50,)</f>
        <v>0</v>
      </c>
    </row>
    <row r="51" spans="1:29" s="70" customFormat="1" ht="35.25" customHeight="1" x14ac:dyDescent="0.25">
      <c r="A51" s="88" t="s">
        <v>61</v>
      </c>
      <c r="B51" s="87" t="s">
        <v>150</v>
      </c>
      <c r="C51" s="87"/>
      <c r="D51" s="90">
        <v>566.35777737000001</v>
      </c>
      <c r="E51" s="298"/>
      <c r="F51" s="298"/>
      <c r="G51" s="90"/>
      <c r="H51" s="54"/>
      <c r="I51" s="54"/>
      <c r="J51" s="98"/>
      <c r="K51" s="54"/>
      <c r="L51" s="54"/>
      <c r="M51" s="54"/>
      <c r="N51" s="90"/>
      <c r="O51" s="82"/>
      <c r="P51" s="82"/>
      <c r="Q51" s="82"/>
      <c r="R51" s="82"/>
      <c r="S51" s="82"/>
      <c r="T51" s="82"/>
      <c r="U51" s="82"/>
      <c r="V51" s="82"/>
      <c r="W51" s="82"/>
      <c r="X51" s="82"/>
      <c r="Y51" s="82"/>
      <c r="Z51" s="82"/>
      <c r="AA51" s="82"/>
      <c r="AB51" s="90">
        <f t="shared" ref="AB51:AB52" si="0">SUM(H51,L51,P51,T51,X51,)</f>
        <v>0</v>
      </c>
      <c r="AC51" s="90">
        <f t="shared" ref="AC51:AC52" si="1">SUM(I51,M51,Q51,U51,Y51,)</f>
        <v>0</v>
      </c>
    </row>
    <row r="52" spans="1:29" s="70" customFormat="1" x14ac:dyDescent="0.25">
      <c r="A52" s="85" t="s">
        <v>149</v>
      </c>
      <c r="B52" s="54" t="s">
        <v>148</v>
      </c>
      <c r="C52" s="54"/>
      <c r="D52" s="187">
        <v>566.35777737000001</v>
      </c>
      <c r="E52" s="54"/>
      <c r="F52" s="298"/>
      <c r="G52" s="187"/>
      <c r="H52" s="54"/>
      <c r="I52" s="54"/>
      <c r="J52" s="98"/>
      <c r="K52" s="54"/>
      <c r="L52" s="54"/>
      <c r="M52" s="54"/>
      <c r="N52" s="187"/>
      <c r="O52" s="82"/>
      <c r="P52" s="54"/>
      <c r="Q52" s="82"/>
      <c r="R52" s="82"/>
      <c r="S52" s="82"/>
      <c r="T52" s="82"/>
      <c r="U52" s="82"/>
      <c r="V52" s="82"/>
      <c r="W52" s="82"/>
      <c r="X52" s="82"/>
      <c r="Y52" s="82"/>
      <c r="Z52" s="82"/>
      <c r="AA52" s="82"/>
      <c r="AB52" s="90">
        <f t="shared" si="0"/>
        <v>0</v>
      </c>
      <c r="AC52" s="90">
        <f t="shared" si="1"/>
        <v>0</v>
      </c>
    </row>
    <row r="53" spans="1:29" s="70" customFormat="1" x14ac:dyDescent="0.25">
      <c r="A53" s="85" t="s">
        <v>147</v>
      </c>
      <c r="B53" s="54" t="s">
        <v>141</v>
      </c>
      <c r="C53" s="54"/>
      <c r="D53" s="298"/>
      <c r="E53" s="298"/>
      <c r="F53" s="298"/>
      <c r="G53" s="54"/>
      <c r="H53" s="54"/>
      <c r="I53" s="54"/>
      <c r="J53" s="54"/>
      <c r="K53" s="54"/>
      <c r="L53" s="54"/>
      <c r="M53" s="54"/>
      <c r="N53" s="54"/>
      <c r="O53" s="82"/>
      <c r="P53" s="82"/>
      <c r="Q53" s="82"/>
      <c r="R53" s="82"/>
      <c r="S53" s="82"/>
      <c r="T53" s="82"/>
      <c r="U53" s="82"/>
      <c r="V53" s="82"/>
      <c r="W53" s="82"/>
      <c r="X53" s="82"/>
      <c r="Y53" s="82"/>
      <c r="Z53" s="82"/>
      <c r="AA53" s="82"/>
      <c r="AB53" s="90"/>
      <c r="AC53" s="54"/>
    </row>
    <row r="54" spans="1:29" s="70" customFormat="1" x14ac:dyDescent="0.25">
      <c r="A54" s="85" t="s">
        <v>146</v>
      </c>
      <c r="B54" s="84" t="s">
        <v>140</v>
      </c>
      <c r="C54" s="84"/>
      <c r="D54" s="298"/>
      <c r="E54" s="298"/>
      <c r="F54" s="298"/>
      <c r="G54" s="54"/>
      <c r="H54" s="54"/>
      <c r="I54" s="54"/>
      <c r="J54" s="54"/>
      <c r="K54" s="54"/>
      <c r="L54" s="54"/>
      <c r="M54" s="54"/>
      <c r="N54" s="54"/>
      <c r="O54" s="82"/>
      <c r="P54" s="82"/>
      <c r="Q54" s="82"/>
      <c r="R54" s="82"/>
      <c r="S54" s="82"/>
      <c r="T54" s="82"/>
      <c r="U54" s="82"/>
      <c r="V54" s="82"/>
      <c r="W54" s="82"/>
      <c r="X54" s="82"/>
      <c r="Y54" s="82"/>
      <c r="Z54" s="82"/>
      <c r="AA54" s="82"/>
      <c r="AB54" s="90"/>
      <c r="AC54" s="54"/>
    </row>
    <row r="55" spans="1:29" s="70" customFormat="1" x14ac:dyDescent="0.25">
      <c r="A55" s="85" t="s">
        <v>145</v>
      </c>
      <c r="B55" s="84" t="s">
        <v>139</v>
      </c>
      <c r="C55" s="84"/>
      <c r="D55" s="298"/>
      <c r="E55" s="298"/>
      <c r="F55" s="298"/>
      <c r="G55" s="54"/>
      <c r="H55" s="54"/>
      <c r="I55" s="54"/>
      <c r="J55" s="54"/>
      <c r="K55" s="54"/>
      <c r="L55" s="54"/>
      <c r="M55" s="54"/>
      <c r="N55" s="54"/>
      <c r="O55" s="82"/>
      <c r="P55" s="82"/>
      <c r="Q55" s="82"/>
      <c r="R55" s="82"/>
      <c r="S55" s="82"/>
      <c r="T55" s="82"/>
      <c r="U55" s="82"/>
      <c r="V55" s="82"/>
      <c r="W55" s="82"/>
      <c r="X55" s="82"/>
      <c r="Y55" s="82"/>
      <c r="Z55" s="82"/>
      <c r="AA55" s="82"/>
      <c r="AB55" s="90"/>
      <c r="AC55" s="54"/>
    </row>
    <row r="56" spans="1:29" s="70" customFormat="1" x14ac:dyDescent="0.25">
      <c r="A56" s="85" t="s">
        <v>144</v>
      </c>
      <c r="B56" s="84" t="s">
        <v>138</v>
      </c>
      <c r="C56" s="84"/>
      <c r="D56" s="298"/>
      <c r="E56" s="298"/>
      <c r="F56" s="298"/>
      <c r="G56" s="54"/>
      <c r="H56" s="54"/>
      <c r="I56" s="54"/>
      <c r="J56" s="54"/>
      <c r="K56" s="54"/>
      <c r="L56" s="54"/>
      <c r="M56" s="54"/>
      <c r="N56" s="54"/>
      <c r="O56" s="82"/>
      <c r="P56" s="82"/>
      <c r="Q56" s="82"/>
      <c r="R56" s="82"/>
      <c r="S56" s="82"/>
      <c r="T56" s="82"/>
      <c r="U56" s="82"/>
      <c r="V56" s="82"/>
      <c r="W56" s="82"/>
      <c r="X56" s="82"/>
      <c r="Y56" s="82"/>
      <c r="Z56" s="82"/>
      <c r="AA56" s="82"/>
      <c r="AB56" s="90"/>
      <c r="AC56" s="54"/>
    </row>
    <row r="57" spans="1:29" s="70" customFormat="1" x14ac:dyDescent="0.25">
      <c r="A57" s="85" t="s">
        <v>143</v>
      </c>
      <c r="B57" s="84" t="s">
        <v>621</v>
      </c>
      <c r="C57" s="84"/>
      <c r="D57" s="298"/>
      <c r="E57" s="298"/>
      <c r="F57" s="298"/>
      <c r="G57" s="54"/>
      <c r="H57" s="54"/>
      <c r="I57" s="54"/>
      <c r="J57" s="82">
        <v>1</v>
      </c>
      <c r="K57" s="54"/>
      <c r="L57" s="54"/>
      <c r="M57" s="54"/>
      <c r="N57" s="82"/>
      <c r="O57" s="82"/>
      <c r="P57" s="82"/>
      <c r="Q57" s="82"/>
      <c r="R57" s="82"/>
      <c r="S57" s="82"/>
      <c r="T57" s="82"/>
      <c r="U57" s="82"/>
      <c r="V57" s="82"/>
      <c r="W57" s="82"/>
      <c r="X57" s="82"/>
      <c r="Y57" s="82"/>
      <c r="Z57" s="82"/>
      <c r="AA57" s="82"/>
      <c r="AB57" s="90">
        <f t="shared" ref="AB57" si="2">SUM(H57,L57,P57,T57,X57,)</f>
        <v>0</v>
      </c>
      <c r="AC57" s="90">
        <f t="shared" ref="AC57" si="3">SUM(I57,M57,Q57,U57,Y57,)</f>
        <v>0</v>
      </c>
    </row>
    <row r="58" spans="1:29" ht="36.75" customHeight="1" x14ac:dyDescent="0.25">
      <c r="A58" s="88" t="s">
        <v>60</v>
      </c>
      <c r="B58" s="100" t="s">
        <v>242</v>
      </c>
      <c r="C58" s="84"/>
      <c r="D58" s="193"/>
      <c r="E58" s="193"/>
      <c r="F58" s="193"/>
      <c r="G58" s="54"/>
      <c r="H58" s="54"/>
      <c r="I58" s="54"/>
      <c r="J58" s="54"/>
      <c r="K58" s="54"/>
      <c r="L58" s="54"/>
      <c r="M58" s="54"/>
      <c r="N58" s="54"/>
      <c r="O58" s="82"/>
      <c r="P58" s="82"/>
      <c r="Q58" s="82"/>
      <c r="R58" s="82"/>
      <c r="S58" s="82"/>
      <c r="T58" s="82"/>
      <c r="U58" s="82"/>
      <c r="V58" s="82"/>
      <c r="W58" s="82"/>
      <c r="X58" s="82"/>
      <c r="Y58" s="82"/>
      <c r="Z58" s="82"/>
      <c r="AA58" s="82"/>
      <c r="AB58" s="82"/>
      <c r="AC58" s="81"/>
    </row>
    <row r="59" spans="1:29"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1"/>
    </row>
    <row r="60" spans="1:29" x14ac:dyDescent="0.25">
      <c r="A60" s="85" t="s">
        <v>236</v>
      </c>
      <c r="B60" s="86" t="s">
        <v>162</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1"/>
    </row>
    <row r="61" spans="1:29" x14ac:dyDescent="0.25">
      <c r="A61" s="85" t="s">
        <v>237</v>
      </c>
      <c r="B61" s="86" t="s">
        <v>160</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1"/>
    </row>
    <row r="62" spans="1:29" x14ac:dyDescent="0.25">
      <c r="A62" s="85" t="s">
        <v>238</v>
      </c>
      <c r="B62" s="86" t="s">
        <v>158</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1"/>
    </row>
    <row r="63" spans="1:29" x14ac:dyDescent="0.25">
      <c r="A63" s="85" t="s">
        <v>239</v>
      </c>
      <c r="B63" s="86" t="s">
        <v>241</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1"/>
    </row>
    <row r="64" spans="1:29" ht="18.75" x14ac:dyDescent="0.25">
      <c r="A64" s="85" t="s">
        <v>240</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1"/>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378"/>
      <c r="C66" s="378"/>
      <c r="D66" s="378"/>
      <c r="E66" s="378"/>
      <c r="F66" s="378"/>
      <c r="G66" s="378"/>
      <c r="H66" s="378"/>
      <c r="I66" s="378"/>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379"/>
      <c r="C68" s="379"/>
      <c r="D68" s="379"/>
      <c r="E68" s="379"/>
      <c r="F68" s="379"/>
      <c r="G68" s="379"/>
      <c r="H68" s="379"/>
      <c r="I68" s="379"/>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378"/>
      <c r="C70" s="378"/>
      <c r="D70" s="378"/>
      <c r="E70" s="378"/>
      <c r="F70" s="378"/>
      <c r="G70" s="378"/>
      <c r="H70" s="378"/>
      <c r="I70" s="378"/>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378"/>
      <c r="C72" s="378"/>
      <c r="D72" s="378"/>
      <c r="E72" s="378"/>
      <c r="F72" s="378"/>
      <c r="G72" s="378"/>
      <c r="H72" s="378"/>
      <c r="I72" s="378"/>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379"/>
      <c r="C73" s="379"/>
      <c r="D73" s="379"/>
      <c r="E73" s="379"/>
      <c r="F73" s="379"/>
      <c r="G73" s="379"/>
      <c r="H73" s="379"/>
      <c r="I73" s="379"/>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378"/>
      <c r="C74" s="378"/>
      <c r="D74" s="378"/>
      <c r="E74" s="378"/>
      <c r="F74" s="378"/>
      <c r="G74" s="378"/>
      <c r="H74" s="378"/>
      <c r="I74" s="378"/>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376"/>
      <c r="C75" s="376"/>
      <c r="D75" s="376"/>
      <c r="E75" s="376"/>
      <c r="F75" s="376"/>
      <c r="G75" s="376"/>
      <c r="H75" s="376"/>
      <c r="I75" s="376"/>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377"/>
      <c r="C77" s="377"/>
      <c r="D77" s="377"/>
      <c r="E77" s="377"/>
      <c r="F77" s="377"/>
      <c r="G77" s="377"/>
      <c r="H77" s="377"/>
      <c r="I77" s="377"/>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 ref="A4:AC4"/>
    <mergeCell ref="A12:AC12"/>
    <mergeCell ref="A9:AC9"/>
    <mergeCell ref="A11:AC11"/>
    <mergeCell ref="A8:AC8"/>
    <mergeCell ref="A6:AC6"/>
    <mergeCell ref="X21:Y21"/>
    <mergeCell ref="Z21:AA21"/>
    <mergeCell ref="B20:B22"/>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305" t="str">
        <f>'6.2. Паспорт фин осв ввод'!A4:AC4</f>
        <v>Год раскрытия информации: 2018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row>
    <row r="6" spans="1:48" ht="18.75" x14ac:dyDescent="0.3">
      <c r="AV6" s="15"/>
    </row>
    <row r="7" spans="1:48" ht="18.75" x14ac:dyDescent="0.25">
      <c r="A7" s="309" t="s">
        <v>11</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row>
    <row r="9" spans="1:48" ht="18.75" x14ac:dyDescent="0.25">
      <c r="A9" s="308" t="str">
        <f>'6.2. Паспорт фин осв ввод'!A8:AC8</f>
        <v>ОП АО "Чукотэнерго" Анадырская ТЭЦ</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ht="15.75" x14ac:dyDescent="0.25">
      <c r="A10" s="306" t="s">
        <v>10</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row>
    <row r="11" spans="1:48"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row>
    <row r="12" spans="1:48" ht="18.75" x14ac:dyDescent="0.25">
      <c r="A12" s="308" t="str">
        <f>'6.2. Паспорт фин осв ввод'!A11:AC11</f>
        <v>J_524-АТ-30</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ht="15.75" x14ac:dyDescent="0.25">
      <c r="A13" s="306" t="s">
        <v>9</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8.75" x14ac:dyDescent="0.25">
      <c r="A15" s="308" t="str">
        <f>'6.2. Паспорт фин осв ввод'!A14:AC14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ht="15.75" x14ac:dyDescent="0.25">
      <c r="A16" s="306" t="s">
        <v>7</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6"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6" customFormat="1" x14ac:dyDescent="0.25">
      <c r="A21" s="406" t="s">
        <v>519</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6" customFormat="1" ht="58.5" customHeight="1" x14ac:dyDescent="0.25">
      <c r="A22" s="397" t="s">
        <v>54</v>
      </c>
      <c r="B22" s="408" t="s">
        <v>26</v>
      </c>
      <c r="C22" s="397" t="s">
        <v>53</v>
      </c>
      <c r="D22" s="397" t="s">
        <v>52</v>
      </c>
      <c r="E22" s="411" t="s">
        <v>530</v>
      </c>
      <c r="F22" s="412"/>
      <c r="G22" s="412"/>
      <c r="H22" s="412"/>
      <c r="I22" s="412"/>
      <c r="J22" s="412"/>
      <c r="K22" s="412"/>
      <c r="L22" s="413"/>
      <c r="M22" s="397" t="s">
        <v>51</v>
      </c>
      <c r="N22" s="397" t="s">
        <v>50</v>
      </c>
      <c r="O22" s="397" t="s">
        <v>49</v>
      </c>
      <c r="P22" s="392" t="s">
        <v>272</v>
      </c>
      <c r="Q22" s="392" t="s">
        <v>48</v>
      </c>
      <c r="R22" s="392" t="s">
        <v>47</v>
      </c>
      <c r="S22" s="392" t="s">
        <v>46</v>
      </c>
      <c r="T22" s="392"/>
      <c r="U22" s="414" t="s">
        <v>45</v>
      </c>
      <c r="V22" s="414" t="s">
        <v>44</v>
      </c>
      <c r="W22" s="392" t="s">
        <v>43</v>
      </c>
      <c r="X22" s="392" t="s">
        <v>42</v>
      </c>
      <c r="Y22" s="392" t="s">
        <v>41</v>
      </c>
      <c r="Z22" s="399"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400" t="s">
        <v>27</v>
      </c>
    </row>
    <row r="23" spans="1:48" s="26" customFormat="1" ht="64.5" customHeight="1" x14ac:dyDescent="0.25">
      <c r="A23" s="407"/>
      <c r="B23" s="409"/>
      <c r="C23" s="407"/>
      <c r="D23" s="407"/>
      <c r="E23" s="402" t="s">
        <v>25</v>
      </c>
      <c r="F23" s="393" t="s">
        <v>141</v>
      </c>
      <c r="G23" s="393" t="s">
        <v>140</v>
      </c>
      <c r="H23" s="393" t="s">
        <v>139</v>
      </c>
      <c r="I23" s="395" t="s">
        <v>439</v>
      </c>
      <c r="J23" s="395" t="s">
        <v>440</v>
      </c>
      <c r="K23" s="395" t="s">
        <v>441</v>
      </c>
      <c r="L23" s="393" t="s">
        <v>81</v>
      </c>
      <c r="M23" s="407"/>
      <c r="N23" s="407"/>
      <c r="O23" s="407"/>
      <c r="P23" s="392"/>
      <c r="Q23" s="392"/>
      <c r="R23" s="392"/>
      <c r="S23" s="404" t="s">
        <v>3</v>
      </c>
      <c r="T23" s="404" t="s">
        <v>13</v>
      </c>
      <c r="U23" s="414"/>
      <c r="V23" s="414"/>
      <c r="W23" s="392"/>
      <c r="X23" s="392"/>
      <c r="Y23" s="392"/>
      <c r="Z23" s="392"/>
      <c r="AA23" s="392"/>
      <c r="AB23" s="392"/>
      <c r="AC23" s="392"/>
      <c r="AD23" s="392"/>
      <c r="AE23" s="392"/>
      <c r="AF23" s="392" t="s">
        <v>24</v>
      </c>
      <c r="AG23" s="392"/>
      <c r="AH23" s="392" t="s">
        <v>23</v>
      </c>
      <c r="AI23" s="392"/>
      <c r="AJ23" s="397" t="s">
        <v>22</v>
      </c>
      <c r="AK23" s="397" t="s">
        <v>21</v>
      </c>
      <c r="AL23" s="397" t="s">
        <v>20</v>
      </c>
      <c r="AM23" s="397" t="s">
        <v>19</v>
      </c>
      <c r="AN23" s="397" t="s">
        <v>18</v>
      </c>
      <c r="AO23" s="397" t="s">
        <v>17</v>
      </c>
      <c r="AP23" s="397" t="s">
        <v>16</v>
      </c>
      <c r="AQ23" s="415" t="s">
        <v>13</v>
      </c>
      <c r="AR23" s="392"/>
      <c r="AS23" s="392"/>
      <c r="AT23" s="392"/>
      <c r="AU23" s="392"/>
      <c r="AV23" s="401"/>
    </row>
    <row r="24" spans="1:48" s="26" customFormat="1" ht="96.75" customHeight="1" x14ac:dyDescent="0.25">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58" t="s">
        <v>15</v>
      </c>
      <c r="AG24" s="158" t="s">
        <v>14</v>
      </c>
      <c r="AH24" s="159" t="s">
        <v>3</v>
      </c>
      <c r="AI24" s="159" t="s">
        <v>13</v>
      </c>
      <c r="AJ24" s="398"/>
      <c r="AK24" s="398"/>
      <c r="AL24" s="398"/>
      <c r="AM24" s="398"/>
      <c r="AN24" s="398"/>
      <c r="AO24" s="398"/>
      <c r="AP24" s="398"/>
      <c r="AQ24" s="416"/>
      <c r="AR24" s="392"/>
      <c r="AS24" s="392"/>
      <c r="AT24" s="392"/>
      <c r="AU24" s="392"/>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8" zoomScaleNormal="90" zoomScaleSheetLayoutView="88" workbookViewId="0">
      <selection activeCell="B28" sqref="B28"/>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2" t="s">
        <v>70</v>
      </c>
    </row>
    <row r="2" spans="1:8" ht="18.75" x14ac:dyDescent="0.3">
      <c r="B2" s="15" t="s">
        <v>12</v>
      </c>
    </row>
    <row r="3" spans="1:8" ht="18.75" x14ac:dyDescent="0.3">
      <c r="B3" s="15" t="s">
        <v>538</v>
      </c>
    </row>
    <row r="4" spans="1:8" x14ac:dyDescent="0.25">
      <c r="B4" s="47"/>
    </row>
    <row r="5" spans="1:8" ht="18.75" x14ac:dyDescent="0.3">
      <c r="A5" s="422" t="str">
        <f>'7. Паспорт отчет о закупке'!A5:AV5</f>
        <v>Год раскрытия информации: 2018 год</v>
      </c>
      <c r="B5" s="422"/>
      <c r="C5" s="97"/>
      <c r="D5" s="97"/>
      <c r="E5" s="97"/>
      <c r="F5" s="97"/>
      <c r="G5" s="97"/>
      <c r="H5" s="97"/>
    </row>
    <row r="6" spans="1:8" ht="18.75" x14ac:dyDescent="0.3">
      <c r="A6" s="163"/>
      <c r="B6" s="163"/>
      <c r="C6" s="163"/>
      <c r="D6" s="163"/>
      <c r="E6" s="163"/>
      <c r="F6" s="163"/>
      <c r="G6" s="163"/>
      <c r="H6" s="163"/>
    </row>
    <row r="7" spans="1:8" ht="18.75" x14ac:dyDescent="0.25">
      <c r="A7" s="309" t="s">
        <v>11</v>
      </c>
      <c r="B7" s="309"/>
      <c r="C7" s="162"/>
      <c r="D7" s="162"/>
      <c r="E7" s="162"/>
      <c r="F7" s="162"/>
      <c r="G7" s="162"/>
      <c r="H7" s="162"/>
    </row>
    <row r="8" spans="1:8" ht="18.75" x14ac:dyDescent="0.25">
      <c r="A8" s="162"/>
      <c r="B8" s="162"/>
      <c r="C8" s="162"/>
      <c r="D8" s="162"/>
      <c r="E8" s="162"/>
      <c r="F8" s="162"/>
      <c r="G8" s="162"/>
      <c r="H8" s="162"/>
    </row>
    <row r="9" spans="1:8" ht="18.75" x14ac:dyDescent="0.25">
      <c r="A9" s="308" t="str">
        <f>'7. Паспорт отчет о закупке'!A9:AV9</f>
        <v>ОП АО "Чукотэнерго" Анадырская ТЭЦ</v>
      </c>
      <c r="B9" s="308"/>
      <c r="C9" s="160"/>
      <c r="D9" s="160"/>
      <c r="E9" s="160"/>
      <c r="F9" s="160"/>
      <c r="G9" s="160"/>
      <c r="H9" s="160"/>
    </row>
    <row r="10" spans="1:8" x14ac:dyDescent="0.25">
      <c r="A10" s="306" t="s">
        <v>10</v>
      </c>
      <c r="B10" s="306"/>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08" t="str">
        <f>'7. Паспорт отчет о закупке'!A12:AV12</f>
        <v>J_524-АТ-30</v>
      </c>
      <c r="B12" s="308"/>
      <c r="C12" s="160"/>
      <c r="D12" s="160"/>
      <c r="E12" s="160"/>
      <c r="F12" s="160"/>
      <c r="G12" s="160"/>
      <c r="H12" s="160"/>
    </row>
    <row r="13" spans="1:8" x14ac:dyDescent="0.25">
      <c r="A13" s="306" t="s">
        <v>9</v>
      </c>
      <c r="B13" s="306"/>
      <c r="C13" s="161"/>
      <c r="D13" s="161"/>
      <c r="E13" s="161"/>
      <c r="F13" s="161"/>
      <c r="G13" s="161"/>
      <c r="H13" s="161"/>
    </row>
    <row r="14" spans="1:8" ht="18.75" x14ac:dyDescent="0.25">
      <c r="A14" s="11"/>
      <c r="B14" s="11"/>
      <c r="C14" s="11"/>
      <c r="D14" s="11"/>
      <c r="E14" s="11"/>
      <c r="F14" s="11"/>
      <c r="G14" s="11"/>
      <c r="H14" s="11"/>
    </row>
    <row r="15" spans="1:8" ht="78" customHeight="1" x14ac:dyDescent="0.25">
      <c r="A15" s="307" t="str">
        <f>'7. Паспорт отчет о закупке'!A15:AV15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7"/>
      <c r="C15" s="160"/>
      <c r="D15" s="160"/>
      <c r="E15" s="160"/>
      <c r="F15" s="160"/>
      <c r="G15" s="160"/>
      <c r="H15" s="160"/>
    </row>
    <row r="16" spans="1:8" x14ac:dyDescent="0.25">
      <c r="A16" s="306" t="s">
        <v>7</v>
      </c>
      <c r="B16" s="306"/>
      <c r="C16" s="161"/>
      <c r="D16" s="161"/>
      <c r="E16" s="161"/>
      <c r="F16" s="161"/>
      <c r="G16" s="161"/>
      <c r="H16" s="161"/>
    </row>
    <row r="17" spans="1:2" x14ac:dyDescent="0.25">
      <c r="B17" s="131"/>
    </row>
    <row r="18" spans="1:2" ht="33.75" customHeight="1" x14ac:dyDescent="0.25">
      <c r="A18" s="420" t="s">
        <v>520</v>
      </c>
      <c r="B18" s="421"/>
    </row>
    <row r="19" spans="1:2" x14ac:dyDescent="0.25">
      <c r="B19" s="47"/>
    </row>
    <row r="20" spans="1:2" ht="16.5" thickBot="1" x14ac:dyDescent="0.3">
      <c r="B20" s="132"/>
    </row>
    <row r="21" spans="1:2" ht="16.5" thickBot="1" x14ac:dyDescent="0.3">
      <c r="A21" s="133" t="s">
        <v>384</v>
      </c>
      <c r="B21" s="134" t="s">
        <v>549</v>
      </c>
    </row>
    <row r="22" spans="1:2" ht="16.5" thickBot="1" x14ac:dyDescent="0.3">
      <c r="A22" s="133" t="s">
        <v>385</v>
      </c>
      <c r="B22" s="134" t="s">
        <v>552</v>
      </c>
    </row>
    <row r="23" spans="1:2" ht="16.5" thickBot="1" x14ac:dyDescent="0.3">
      <c r="A23" s="133" t="s">
        <v>350</v>
      </c>
      <c r="B23" s="135" t="s">
        <v>544</v>
      </c>
    </row>
    <row r="24" spans="1:2" ht="16.5" thickBot="1" x14ac:dyDescent="0.3">
      <c r="A24" s="133" t="s">
        <v>386</v>
      </c>
      <c r="B24" s="135" t="s">
        <v>377</v>
      </c>
    </row>
    <row r="25" spans="1:2" ht="16.5" thickBot="1" x14ac:dyDescent="0.3">
      <c r="A25" s="136" t="s">
        <v>387</v>
      </c>
      <c r="B25" s="188">
        <v>43449</v>
      </c>
    </row>
    <row r="26" spans="1:2" ht="30.75" thickBot="1" x14ac:dyDescent="0.3">
      <c r="A26" s="137" t="s">
        <v>388</v>
      </c>
      <c r="B26" s="138" t="s">
        <v>389</v>
      </c>
    </row>
    <row r="27" spans="1:2" ht="29.25" thickBot="1" x14ac:dyDescent="0.3">
      <c r="A27" s="145" t="s">
        <v>390</v>
      </c>
      <c r="B27" s="140" t="s">
        <v>559</v>
      </c>
    </row>
    <row r="28" spans="1:2" ht="16.5" thickBot="1" x14ac:dyDescent="0.3">
      <c r="A28" s="140" t="s">
        <v>391</v>
      </c>
      <c r="B28" s="140" t="s">
        <v>543</v>
      </c>
    </row>
    <row r="29" spans="1:2" ht="29.25" thickBot="1" x14ac:dyDescent="0.3">
      <c r="A29" s="146" t="s">
        <v>392</v>
      </c>
      <c r="B29" s="140"/>
    </row>
    <row r="30" spans="1:2" ht="29.25" thickBot="1" x14ac:dyDescent="0.3">
      <c r="A30" s="146" t="s">
        <v>393</v>
      </c>
      <c r="B30" s="140"/>
    </row>
    <row r="31" spans="1:2" ht="16.5" thickBot="1" x14ac:dyDescent="0.3">
      <c r="A31" s="140" t="s">
        <v>394</v>
      </c>
      <c r="B31" s="140"/>
    </row>
    <row r="32" spans="1:2" ht="29.25" thickBot="1" x14ac:dyDescent="0.3">
      <c r="A32" s="146" t="s">
        <v>395</v>
      </c>
      <c r="B32" s="140"/>
    </row>
    <row r="33" spans="1:2" ht="16.5" thickBot="1" x14ac:dyDescent="0.3">
      <c r="A33" s="140" t="s">
        <v>396</v>
      </c>
      <c r="B33" s="140"/>
    </row>
    <row r="34" spans="1:2" ht="16.5" thickBot="1" x14ac:dyDescent="0.3">
      <c r="A34" s="140" t="s">
        <v>397</v>
      </c>
      <c r="B34" s="140"/>
    </row>
    <row r="35" spans="1:2" ht="16.5" thickBot="1" x14ac:dyDescent="0.3">
      <c r="A35" s="140" t="s">
        <v>398</v>
      </c>
      <c r="B35" s="140"/>
    </row>
    <row r="36" spans="1:2" ht="16.5" thickBot="1" x14ac:dyDescent="0.3">
      <c r="A36" s="140" t="s">
        <v>399</v>
      </c>
      <c r="B36" s="140"/>
    </row>
    <row r="37" spans="1:2" ht="29.25" thickBot="1" x14ac:dyDescent="0.3">
      <c r="A37" s="146" t="s">
        <v>400</v>
      </c>
      <c r="B37" s="140"/>
    </row>
    <row r="38" spans="1:2" ht="16.5" thickBot="1" x14ac:dyDescent="0.3">
      <c r="A38" s="140" t="s">
        <v>396</v>
      </c>
      <c r="B38" s="140"/>
    </row>
    <row r="39" spans="1:2" ht="16.5" thickBot="1" x14ac:dyDescent="0.3">
      <c r="A39" s="140" t="s">
        <v>397</v>
      </c>
      <c r="B39" s="140"/>
    </row>
    <row r="40" spans="1:2" ht="16.5" thickBot="1" x14ac:dyDescent="0.3">
      <c r="A40" s="140" t="s">
        <v>398</v>
      </c>
      <c r="B40" s="140"/>
    </row>
    <row r="41" spans="1:2" ht="16.5" thickBot="1" x14ac:dyDescent="0.3">
      <c r="A41" s="140" t="s">
        <v>399</v>
      </c>
      <c r="B41" s="140"/>
    </row>
    <row r="42" spans="1:2" ht="29.25" thickBot="1" x14ac:dyDescent="0.3">
      <c r="A42" s="146" t="s">
        <v>401</v>
      </c>
      <c r="B42" s="140"/>
    </row>
    <row r="43" spans="1:2" ht="16.5" thickBot="1" x14ac:dyDescent="0.3">
      <c r="A43" s="140" t="s">
        <v>396</v>
      </c>
      <c r="B43" s="140"/>
    </row>
    <row r="44" spans="1:2" ht="16.5" thickBot="1" x14ac:dyDescent="0.3">
      <c r="A44" s="140" t="s">
        <v>397</v>
      </c>
      <c r="B44" s="140"/>
    </row>
    <row r="45" spans="1:2" ht="16.5" thickBot="1" x14ac:dyDescent="0.3">
      <c r="A45" s="140" t="s">
        <v>398</v>
      </c>
      <c r="B45" s="140"/>
    </row>
    <row r="46" spans="1:2" ht="16.5" thickBot="1" x14ac:dyDescent="0.3">
      <c r="A46" s="140" t="s">
        <v>399</v>
      </c>
      <c r="B46" s="140"/>
    </row>
    <row r="47" spans="1:2" ht="29.25" thickBot="1" x14ac:dyDescent="0.3">
      <c r="A47" s="139" t="s">
        <v>402</v>
      </c>
      <c r="B47" s="147"/>
    </row>
    <row r="48" spans="1:2" ht="16.5" thickBot="1" x14ac:dyDescent="0.3">
      <c r="A48" s="141" t="s">
        <v>394</v>
      </c>
      <c r="B48" s="147"/>
    </row>
    <row r="49" spans="1:2" ht="16.5" thickBot="1" x14ac:dyDescent="0.3">
      <c r="A49" s="141" t="s">
        <v>403</v>
      </c>
      <c r="B49" s="147"/>
    </row>
    <row r="50" spans="1:2" ht="16.5" thickBot="1" x14ac:dyDescent="0.3">
      <c r="A50" s="141" t="s">
        <v>404</v>
      </c>
      <c r="B50" s="147"/>
    </row>
    <row r="51" spans="1:2" ht="16.5" thickBot="1" x14ac:dyDescent="0.3">
      <c r="A51" s="141" t="s">
        <v>405</v>
      </c>
      <c r="B51" s="147"/>
    </row>
    <row r="52" spans="1:2" ht="16.5" thickBot="1" x14ac:dyDescent="0.3">
      <c r="A52" s="136" t="s">
        <v>406</v>
      </c>
      <c r="B52" s="148"/>
    </row>
    <row r="53" spans="1:2" ht="16.5" thickBot="1" x14ac:dyDescent="0.3">
      <c r="A53" s="136" t="s">
        <v>407</v>
      </c>
      <c r="B53" s="148"/>
    </row>
    <row r="54" spans="1:2" ht="16.5" thickBot="1" x14ac:dyDescent="0.3">
      <c r="A54" s="136" t="s">
        <v>408</v>
      </c>
      <c r="B54" s="148"/>
    </row>
    <row r="55" spans="1:2" ht="16.5" thickBot="1" x14ac:dyDescent="0.3">
      <c r="A55" s="137" t="s">
        <v>409</v>
      </c>
      <c r="B55" s="138"/>
    </row>
    <row r="56" spans="1:2" x14ac:dyDescent="0.25">
      <c r="A56" s="139" t="s">
        <v>410</v>
      </c>
      <c r="B56" s="417" t="s">
        <v>411</v>
      </c>
    </row>
    <row r="57" spans="1:2" x14ac:dyDescent="0.25">
      <c r="A57" s="143" t="s">
        <v>412</v>
      </c>
      <c r="B57" s="418"/>
    </row>
    <row r="58" spans="1:2" x14ac:dyDescent="0.25">
      <c r="A58" s="143" t="s">
        <v>413</v>
      </c>
      <c r="B58" s="418"/>
    </row>
    <row r="59" spans="1:2" x14ac:dyDescent="0.25">
      <c r="A59" s="143" t="s">
        <v>414</v>
      </c>
      <c r="B59" s="418"/>
    </row>
    <row r="60" spans="1:2" x14ac:dyDescent="0.25">
      <c r="A60" s="143" t="s">
        <v>415</v>
      </c>
      <c r="B60" s="418"/>
    </row>
    <row r="61" spans="1:2" ht="16.5" thickBot="1" x14ac:dyDescent="0.3">
      <c r="A61" s="144" t="s">
        <v>416</v>
      </c>
      <c r="B61" s="419"/>
    </row>
    <row r="62" spans="1:2" ht="30.75" thickBot="1" x14ac:dyDescent="0.3">
      <c r="A62" s="141" t="s">
        <v>417</v>
      </c>
      <c r="B62" s="142"/>
    </row>
    <row r="63" spans="1:2" ht="29.25" thickBot="1" x14ac:dyDescent="0.3">
      <c r="A63" s="136" t="s">
        <v>418</v>
      </c>
      <c r="B63" s="142"/>
    </row>
    <row r="64" spans="1:2" ht="16.5" thickBot="1" x14ac:dyDescent="0.3">
      <c r="A64" s="141" t="s">
        <v>394</v>
      </c>
      <c r="B64" s="149"/>
    </row>
    <row r="65" spans="1:2" ht="16.5" thickBot="1" x14ac:dyDescent="0.3">
      <c r="A65" s="141" t="s">
        <v>419</v>
      </c>
      <c r="B65" s="142"/>
    </row>
    <row r="66" spans="1:2" ht="16.5" thickBot="1" x14ac:dyDescent="0.3">
      <c r="A66" s="141" t="s">
        <v>420</v>
      </c>
      <c r="B66" s="149"/>
    </row>
    <row r="67" spans="1:2" ht="30.75" thickBot="1" x14ac:dyDescent="0.3">
      <c r="A67" s="150" t="s">
        <v>421</v>
      </c>
      <c r="B67" s="164" t="s">
        <v>422</v>
      </c>
    </row>
    <row r="68" spans="1:2" ht="16.5" thickBot="1" x14ac:dyDescent="0.3">
      <c r="A68" s="136" t="s">
        <v>423</v>
      </c>
      <c r="B68" s="148"/>
    </row>
    <row r="69" spans="1:2" ht="16.5" thickBot="1" x14ac:dyDescent="0.3">
      <c r="A69" s="143" t="s">
        <v>424</v>
      </c>
      <c r="B69" s="151"/>
    </row>
    <row r="70" spans="1:2" ht="16.5" thickBot="1" x14ac:dyDescent="0.3">
      <c r="A70" s="143" t="s">
        <v>425</v>
      </c>
      <c r="B70" s="151"/>
    </row>
    <row r="71" spans="1:2" ht="16.5" thickBot="1" x14ac:dyDescent="0.3">
      <c r="A71" s="143" t="s">
        <v>426</v>
      </c>
      <c r="B71" s="151"/>
    </row>
    <row r="72" spans="1:2" ht="45.75" thickBot="1" x14ac:dyDescent="0.3">
      <c r="A72" s="152" t="s">
        <v>427</v>
      </c>
      <c r="B72" s="149" t="s">
        <v>428</v>
      </c>
    </row>
    <row r="73" spans="1:2" ht="28.5" x14ac:dyDescent="0.25">
      <c r="A73" s="139" t="s">
        <v>429</v>
      </c>
      <c r="B73" s="417" t="s">
        <v>430</v>
      </c>
    </row>
    <row r="74" spans="1:2" x14ac:dyDescent="0.25">
      <c r="A74" s="143" t="s">
        <v>431</v>
      </c>
      <c r="B74" s="418"/>
    </row>
    <row r="75" spans="1:2" x14ac:dyDescent="0.25">
      <c r="A75" s="143" t="s">
        <v>432</v>
      </c>
      <c r="B75" s="418"/>
    </row>
    <row r="76" spans="1:2" x14ac:dyDescent="0.25">
      <c r="A76" s="143" t="s">
        <v>433</v>
      </c>
      <c r="B76" s="418"/>
    </row>
    <row r="77" spans="1:2" x14ac:dyDescent="0.25">
      <c r="A77" s="143" t="s">
        <v>434</v>
      </c>
      <c r="B77" s="418"/>
    </row>
    <row r="78" spans="1:2" ht="16.5" thickBot="1" x14ac:dyDescent="0.3">
      <c r="A78" s="153" t="s">
        <v>435</v>
      </c>
      <c r="B78" s="419"/>
    </row>
    <row r="81" spans="1:2" x14ac:dyDescent="0.25">
      <c r="A81" s="154"/>
      <c r="B81" s="155"/>
    </row>
    <row r="82" spans="1:2" x14ac:dyDescent="0.25">
      <c r="B82" s="156"/>
    </row>
    <row r="83" spans="1:2" x14ac:dyDescent="0.25">
      <c r="B83" s="15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05" t="str">
        <f>'1. паспорт местоположение'!A5:C5</f>
        <v>Год раскрытия информации: 2018 год</v>
      </c>
      <c r="B4" s="305"/>
      <c r="C4" s="305"/>
      <c r="D4" s="305"/>
      <c r="E4" s="305"/>
      <c r="F4" s="305"/>
      <c r="G4" s="305"/>
      <c r="H4" s="305"/>
      <c r="I4" s="305"/>
      <c r="J4" s="305"/>
      <c r="K4" s="305"/>
      <c r="L4" s="305"/>
      <c r="M4" s="305"/>
      <c r="N4" s="305"/>
      <c r="O4" s="305"/>
      <c r="P4" s="305"/>
      <c r="Q4" s="305"/>
      <c r="R4" s="305"/>
      <c r="S4" s="305"/>
    </row>
    <row r="5" spans="1:28" s="12" customFormat="1" ht="15.75" x14ac:dyDescent="0.2">
      <c r="A5" s="17"/>
    </row>
    <row r="6" spans="1:28" s="12" customFormat="1" ht="18.75" x14ac:dyDescent="0.2">
      <c r="A6" s="309" t="s">
        <v>11</v>
      </c>
      <c r="B6" s="309"/>
      <c r="C6" s="309"/>
      <c r="D6" s="309"/>
      <c r="E6" s="309"/>
      <c r="F6" s="309"/>
      <c r="G6" s="309"/>
      <c r="H6" s="309"/>
      <c r="I6" s="309"/>
      <c r="J6" s="309"/>
      <c r="K6" s="309"/>
      <c r="L6" s="309"/>
      <c r="M6" s="309"/>
      <c r="N6" s="309"/>
      <c r="O6" s="309"/>
      <c r="P6" s="309"/>
      <c r="Q6" s="309"/>
      <c r="R6" s="309"/>
      <c r="S6" s="309"/>
      <c r="T6" s="13"/>
      <c r="U6" s="13"/>
      <c r="V6" s="13"/>
      <c r="W6" s="13"/>
      <c r="X6" s="13"/>
      <c r="Y6" s="13"/>
      <c r="Z6" s="13"/>
      <c r="AA6" s="13"/>
      <c r="AB6" s="13"/>
    </row>
    <row r="7" spans="1:28" s="12" customFormat="1" ht="18.75" x14ac:dyDescent="0.2">
      <c r="A7" s="309"/>
      <c r="B7" s="309"/>
      <c r="C7" s="309"/>
      <c r="D7" s="309"/>
      <c r="E7" s="309"/>
      <c r="F7" s="309"/>
      <c r="G7" s="309"/>
      <c r="H7" s="309"/>
      <c r="I7" s="309"/>
      <c r="J7" s="309"/>
      <c r="K7" s="309"/>
      <c r="L7" s="309"/>
      <c r="M7" s="309"/>
      <c r="N7" s="309"/>
      <c r="O7" s="309"/>
      <c r="P7" s="309"/>
      <c r="Q7" s="309"/>
      <c r="R7" s="309"/>
      <c r="S7" s="309"/>
      <c r="T7" s="13"/>
      <c r="U7" s="13"/>
      <c r="V7" s="13"/>
      <c r="W7" s="13"/>
      <c r="X7" s="13"/>
      <c r="Y7" s="13"/>
      <c r="Z7" s="13"/>
      <c r="AA7" s="13"/>
      <c r="AB7" s="13"/>
    </row>
    <row r="8" spans="1:28" s="12" customFormat="1" ht="18.75" x14ac:dyDescent="0.2">
      <c r="A8" s="308" t="str">
        <f>'1. паспорт местоположение'!A9:C9</f>
        <v>ОП АО "Чукотэнерго" Анадырская ТЭЦ</v>
      </c>
      <c r="B8" s="308"/>
      <c r="C8" s="308"/>
      <c r="D8" s="308"/>
      <c r="E8" s="308"/>
      <c r="F8" s="308"/>
      <c r="G8" s="308"/>
      <c r="H8" s="308"/>
      <c r="I8" s="308"/>
      <c r="J8" s="308"/>
      <c r="K8" s="308"/>
      <c r="L8" s="308"/>
      <c r="M8" s="308"/>
      <c r="N8" s="308"/>
      <c r="O8" s="308"/>
      <c r="P8" s="308"/>
      <c r="Q8" s="308"/>
      <c r="R8" s="308"/>
      <c r="S8" s="308"/>
      <c r="T8" s="13"/>
      <c r="U8" s="13"/>
      <c r="V8" s="13"/>
      <c r="W8" s="13"/>
      <c r="X8" s="13"/>
      <c r="Y8" s="13"/>
      <c r="Z8" s="13"/>
      <c r="AA8" s="13"/>
      <c r="AB8" s="13"/>
    </row>
    <row r="9" spans="1:28" s="12" customFormat="1" ht="18.75" x14ac:dyDescent="0.2">
      <c r="A9" s="306" t="s">
        <v>10</v>
      </c>
      <c r="B9" s="306"/>
      <c r="C9" s="306"/>
      <c r="D9" s="306"/>
      <c r="E9" s="306"/>
      <c r="F9" s="306"/>
      <c r="G9" s="306"/>
      <c r="H9" s="306"/>
      <c r="I9" s="306"/>
      <c r="J9" s="306"/>
      <c r="K9" s="306"/>
      <c r="L9" s="306"/>
      <c r="M9" s="306"/>
      <c r="N9" s="306"/>
      <c r="O9" s="306"/>
      <c r="P9" s="306"/>
      <c r="Q9" s="306"/>
      <c r="R9" s="306"/>
      <c r="S9" s="306"/>
      <c r="T9" s="13"/>
      <c r="U9" s="13"/>
      <c r="V9" s="13"/>
      <c r="W9" s="13"/>
      <c r="X9" s="13"/>
      <c r="Y9" s="13"/>
      <c r="Z9" s="13"/>
      <c r="AA9" s="13"/>
      <c r="AB9" s="13"/>
    </row>
    <row r="10" spans="1:28" s="12" customFormat="1" ht="18.75" x14ac:dyDescent="0.2">
      <c r="A10" s="309"/>
      <c r="B10" s="309"/>
      <c r="C10" s="309"/>
      <c r="D10" s="309"/>
      <c r="E10" s="309"/>
      <c r="F10" s="309"/>
      <c r="G10" s="309"/>
      <c r="H10" s="309"/>
      <c r="I10" s="309"/>
      <c r="J10" s="309"/>
      <c r="K10" s="309"/>
      <c r="L10" s="309"/>
      <c r="M10" s="309"/>
      <c r="N10" s="309"/>
      <c r="O10" s="309"/>
      <c r="P10" s="309"/>
      <c r="Q10" s="309"/>
      <c r="R10" s="309"/>
      <c r="S10" s="309"/>
      <c r="T10" s="13"/>
      <c r="U10" s="13"/>
      <c r="V10" s="13"/>
      <c r="W10" s="13"/>
      <c r="X10" s="13"/>
      <c r="Y10" s="13"/>
      <c r="Z10" s="13"/>
      <c r="AA10" s="13"/>
      <c r="AB10" s="13"/>
    </row>
    <row r="11" spans="1:28" s="12" customFormat="1" ht="18.75" x14ac:dyDescent="0.2">
      <c r="A11" s="314" t="str">
        <f>'1. паспорт местоположение'!A12:C12</f>
        <v>J_524-АТ-30</v>
      </c>
      <c r="B11" s="314"/>
      <c r="C11" s="314"/>
      <c r="D11" s="314"/>
      <c r="E11" s="314"/>
      <c r="F11" s="314"/>
      <c r="G11" s="314"/>
      <c r="H11" s="314"/>
      <c r="I11" s="314"/>
      <c r="J11" s="314"/>
      <c r="K11" s="314"/>
      <c r="L11" s="314"/>
      <c r="M11" s="314"/>
      <c r="N11" s="314"/>
      <c r="O11" s="314"/>
      <c r="P11" s="314"/>
      <c r="Q11" s="314"/>
      <c r="R11" s="314"/>
      <c r="S11" s="314"/>
      <c r="T11" s="13"/>
      <c r="U11" s="13"/>
      <c r="V11" s="13"/>
      <c r="W11" s="13"/>
      <c r="X11" s="13"/>
      <c r="Y11" s="13"/>
      <c r="Z11" s="13"/>
      <c r="AA11" s="13"/>
      <c r="AB11" s="13"/>
    </row>
    <row r="12" spans="1:28" s="12" customFormat="1" ht="18.75" x14ac:dyDescent="0.2">
      <c r="A12" s="306" t="s">
        <v>9</v>
      </c>
      <c r="B12" s="306"/>
      <c r="C12" s="306"/>
      <c r="D12" s="306"/>
      <c r="E12" s="306"/>
      <c r="F12" s="306"/>
      <c r="G12" s="306"/>
      <c r="H12" s="306"/>
      <c r="I12" s="306"/>
      <c r="J12" s="306"/>
      <c r="K12" s="306"/>
      <c r="L12" s="306"/>
      <c r="M12" s="306"/>
      <c r="N12" s="306"/>
      <c r="O12" s="306"/>
      <c r="P12" s="306"/>
      <c r="Q12" s="306"/>
      <c r="R12" s="306"/>
      <c r="S12" s="306"/>
      <c r="T12" s="13"/>
      <c r="U12" s="13"/>
      <c r="V12" s="13"/>
      <c r="W12" s="13"/>
      <c r="X12" s="13"/>
      <c r="Y12" s="13"/>
      <c r="Z12" s="13"/>
      <c r="AA12" s="13"/>
      <c r="AB12" s="13"/>
    </row>
    <row r="13" spans="1:28" s="9"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10"/>
      <c r="U13" s="10"/>
      <c r="V13" s="10"/>
      <c r="W13" s="10"/>
      <c r="X13" s="10"/>
      <c r="Y13" s="10"/>
      <c r="Z13" s="10"/>
      <c r="AA13" s="10"/>
      <c r="AB13" s="10"/>
    </row>
    <row r="14" spans="1:28" s="3" customFormat="1" ht="18.75" x14ac:dyDescent="0.2">
      <c r="A14" s="308"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8"/>
      <c r="C14" s="308"/>
      <c r="D14" s="308"/>
      <c r="E14" s="308"/>
      <c r="F14" s="308"/>
      <c r="G14" s="308"/>
      <c r="H14" s="308"/>
      <c r="I14" s="308"/>
      <c r="J14" s="308"/>
      <c r="K14" s="308"/>
      <c r="L14" s="308"/>
      <c r="M14" s="308"/>
      <c r="N14" s="308"/>
      <c r="O14" s="308"/>
      <c r="P14" s="308"/>
      <c r="Q14" s="308"/>
      <c r="R14" s="308"/>
      <c r="S14" s="308"/>
      <c r="T14" s="8"/>
      <c r="U14" s="8"/>
      <c r="V14" s="8"/>
      <c r="W14" s="8"/>
      <c r="X14" s="8"/>
      <c r="Y14" s="8"/>
      <c r="Z14" s="8"/>
      <c r="AA14" s="8"/>
      <c r="AB14" s="8"/>
    </row>
    <row r="15" spans="1:28" s="3" customFormat="1" ht="15" customHeight="1" x14ac:dyDescent="0.2">
      <c r="A15" s="306" t="s">
        <v>7</v>
      </c>
      <c r="B15" s="306"/>
      <c r="C15" s="306"/>
      <c r="D15" s="306"/>
      <c r="E15" s="306"/>
      <c r="F15" s="306"/>
      <c r="G15" s="306"/>
      <c r="H15" s="306"/>
      <c r="I15" s="306"/>
      <c r="J15" s="306"/>
      <c r="K15" s="306"/>
      <c r="L15" s="306"/>
      <c r="M15" s="306"/>
      <c r="N15" s="306"/>
      <c r="O15" s="306"/>
      <c r="P15" s="306"/>
      <c r="Q15" s="306"/>
      <c r="R15" s="306"/>
      <c r="S15" s="306"/>
      <c r="T15" s="6"/>
      <c r="U15" s="6"/>
      <c r="V15" s="6"/>
      <c r="W15" s="6"/>
      <c r="X15" s="6"/>
      <c r="Y15" s="6"/>
      <c r="Z15" s="6"/>
      <c r="AA15" s="6"/>
      <c r="AB15" s="6"/>
    </row>
    <row r="16" spans="1:28" s="3"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4"/>
      <c r="U16" s="4"/>
      <c r="V16" s="4"/>
      <c r="W16" s="4"/>
      <c r="X16" s="4"/>
      <c r="Y16" s="4"/>
    </row>
    <row r="17" spans="1:28" s="3" customFormat="1" ht="45.75" customHeight="1" x14ac:dyDescent="0.2">
      <c r="A17" s="307" t="s">
        <v>496</v>
      </c>
      <c r="B17" s="307"/>
      <c r="C17" s="307"/>
      <c r="D17" s="307"/>
      <c r="E17" s="307"/>
      <c r="F17" s="307"/>
      <c r="G17" s="307"/>
      <c r="H17" s="307"/>
      <c r="I17" s="307"/>
      <c r="J17" s="307"/>
      <c r="K17" s="307"/>
      <c r="L17" s="307"/>
      <c r="M17" s="307"/>
      <c r="N17" s="307"/>
      <c r="O17" s="307"/>
      <c r="P17" s="307"/>
      <c r="Q17" s="307"/>
      <c r="R17" s="307"/>
      <c r="S17" s="307"/>
      <c r="T17" s="7"/>
      <c r="U17" s="7"/>
      <c r="V17" s="7"/>
      <c r="W17" s="7"/>
      <c r="X17" s="7"/>
      <c r="Y17" s="7"/>
      <c r="Z17" s="7"/>
      <c r="AA17" s="7"/>
      <c r="AB17" s="7"/>
    </row>
    <row r="18" spans="1:28" s="3"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4"/>
      <c r="U18" s="4"/>
      <c r="V18" s="4"/>
      <c r="W18" s="4"/>
      <c r="X18" s="4"/>
      <c r="Y18" s="4"/>
    </row>
    <row r="19" spans="1:28" s="3" customFormat="1" ht="54" customHeight="1" x14ac:dyDescent="0.2">
      <c r="A19" s="310" t="s">
        <v>6</v>
      </c>
      <c r="B19" s="310" t="s">
        <v>109</v>
      </c>
      <c r="C19" s="311" t="s">
        <v>383</v>
      </c>
      <c r="D19" s="310" t="s">
        <v>382</v>
      </c>
      <c r="E19" s="310" t="s">
        <v>108</v>
      </c>
      <c r="F19" s="310" t="s">
        <v>107</v>
      </c>
      <c r="G19" s="310" t="s">
        <v>378</v>
      </c>
      <c r="H19" s="310" t="s">
        <v>106</v>
      </c>
      <c r="I19" s="310" t="s">
        <v>105</v>
      </c>
      <c r="J19" s="310" t="s">
        <v>104</v>
      </c>
      <c r="K19" s="310" t="s">
        <v>103</v>
      </c>
      <c r="L19" s="310" t="s">
        <v>102</v>
      </c>
      <c r="M19" s="310" t="s">
        <v>101</v>
      </c>
      <c r="N19" s="310" t="s">
        <v>100</v>
      </c>
      <c r="O19" s="310" t="s">
        <v>99</v>
      </c>
      <c r="P19" s="310" t="s">
        <v>98</v>
      </c>
      <c r="Q19" s="310" t="s">
        <v>381</v>
      </c>
      <c r="R19" s="310"/>
      <c r="S19" s="313" t="s">
        <v>488</v>
      </c>
      <c r="T19" s="4"/>
      <c r="U19" s="4"/>
      <c r="V19" s="4"/>
      <c r="W19" s="4"/>
      <c r="X19" s="4"/>
      <c r="Y19" s="4"/>
    </row>
    <row r="20" spans="1:28" s="3" customFormat="1" ht="180.75" customHeight="1" x14ac:dyDescent="0.2">
      <c r="A20" s="310"/>
      <c r="B20" s="310"/>
      <c r="C20" s="312"/>
      <c r="D20" s="310"/>
      <c r="E20" s="310"/>
      <c r="F20" s="310"/>
      <c r="G20" s="310"/>
      <c r="H20" s="310"/>
      <c r="I20" s="310"/>
      <c r="J20" s="310"/>
      <c r="K20" s="310"/>
      <c r="L20" s="310"/>
      <c r="M20" s="310"/>
      <c r="N20" s="310"/>
      <c r="O20" s="310"/>
      <c r="P20" s="310"/>
      <c r="Q20" s="45" t="s">
        <v>379</v>
      </c>
      <c r="R20" s="46" t="s">
        <v>380</v>
      </c>
      <c r="S20" s="313"/>
      <c r="T20" s="31"/>
      <c r="U20" s="31"/>
      <c r="V20" s="31"/>
      <c r="W20" s="31"/>
      <c r="X20" s="31"/>
      <c r="Y20" s="31"/>
      <c r="Z20" s="30"/>
      <c r="AA20" s="30"/>
      <c r="AB20" s="30"/>
    </row>
    <row r="21" spans="1:28" s="3" customFormat="1" ht="18.75" x14ac:dyDescent="0.2">
      <c r="A21" s="45">
        <v>1</v>
      </c>
      <c r="B21" s="50">
        <v>2</v>
      </c>
      <c r="C21" s="45">
        <v>3</v>
      </c>
      <c r="D21" s="50">
        <v>4</v>
      </c>
      <c r="E21" s="45">
        <v>5</v>
      </c>
      <c r="F21" s="50">
        <v>6</v>
      </c>
      <c r="G21" s="167">
        <v>7</v>
      </c>
      <c r="H21" s="168">
        <v>8</v>
      </c>
      <c r="I21" s="167">
        <v>9</v>
      </c>
      <c r="J21" s="168">
        <v>10</v>
      </c>
      <c r="K21" s="167">
        <v>11</v>
      </c>
      <c r="L21" s="168">
        <v>12</v>
      </c>
      <c r="M21" s="167">
        <v>13</v>
      </c>
      <c r="N21" s="168">
        <v>14</v>
      </c>
      <c r="O21" s="167">
        <v>15</v>
      </c>
      <c r="P21" s="168">
        <v>16</v>
      </c>
      <c r="Q21" s="167">
        <v>17</v>
      </c>
      <c r="R21" s="168">
        <v>18</v>
      </c>
      <c r="S21" s="167">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489</v>
      </c>
      <c r="H22" s="50"/>
      <c r="I22" s="50"/>
      <c r="J22" s="50"/>
      <c r="K22" s="50"/>
      <c r="L22" s="50"/>
      <c r="M22" s="50"/>
      <c r="N22" s="50"/>
      <c r="O22" s="50"/>
      <c r="P22" s="50"/>
      <c r="Q22" s="41"/>
      <c r="R22" s="5"/>
      <c r="S22" s="166"/>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166"/>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166"/>
      <c r="T24" s="31"/>
      <c r="U24" s="31"/>
      <c r="V24" s="31"/>
      <c r="W24" s="31"/>
      <c r="X24" s="30"/>
      <c r="Y24" s="30"/>
      <c r="Z24" s="30"/>
      <c r="AA24" s="30"/>
      <c r="AB24" s="30"/>
    </row>
    <row r="25" spans="1:28" s="3" customFormat="1" ht="31.5" x14ac:dyDescent="0.2">
      <c r="A25" s="49"/>
      <c r="B25" s="50" t="s">
        <v>93</v>
      </c>
      <c r="C25" s="50"/>
      <c r="D25" s="50"/>
      <c r="E25" s="50" t="s">
        <v>92</v>
      </c>
      <c r="F25" s="50" t="s">
        <v>91</v>
      </c>
      <c r="G25" s="50" t="s">
        <v>490</v>
      </c>
      <c r="H25" s="34"/>
      <c r="I25" s="34"/>
      <c r="J25" s="34"/>
      <c r="K25" s="34"/>
      <c r="L25" s="34"/>
      <c r="M25" s="34"/>
      <c r="N25" s="34"/>
      <c r="O25" s="34"/>
      <c r="P25" s="34"/>
      <c r="Q25" s="34"/>
      <c r="R25" s="5"/>
      <c r="S25" s="166"/>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166"/>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166"/>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6"/>
      <c r="T28" s="31"/>
      <c r="U28" s="31"/>
      <c r="V28" s="31"/>
      <c r="W28" s="31"/>
      <c r="X28" s="30"/>
      <c r="Y28" s="30"/>
      <c r="Z28" s="30"/>
      <c r="AA28" s="30"/>
      <c r="AB28" s="30"/>
    </row>
    <row r="29" spans="1:28" ht="20.25" customHeight="1" x14ac:dyDescent="0.25">
      <c r="A29" s="127"/>
      <c r="B29" s="50" t="s">
        <v>376</v>
      </c>
      <c r="C29" s="50"/>
      <c r="D29" s="50"/>
      <c r="E29" s="127" t="s">
        <v>377</v>
      </c>
      <c r="F29" s="127" t="s">
        <v>377</v>
      </c>
      <c r="G29" s="127" t="s">
        <v>377</v>
      </c>
      <c r="H29" s="127"/>
      <c r="I29" s="127"/>
      <c r="J29" s="127"/>
      <c r="K29" s="127"/>
      <c r="L29" s="127"/>
      <c r="M29" s="127"/>
      <c r="N29" s="127"/>
      <c r="O29" s="127"/>
      <c r="P29" s="127"/>
      <c r="Q29" s="12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05" t="str">
        <f>'1. паспорт местоположение'!A5:C5</f>
        <v>Год раскрытия информации: 2018 год</v>
      </c>
      <c r="B6" s="305"/>
      <c r="C6" s="305"/>
      <c r="D6" s="305"/>
      <c r="E6" s="305"/>
      <c r="F6" s="305"/>
      <c r="G6" s="305"/>
      <c r="H6" s="305"/>
      <c r="I6" s="305"/>
      <c r="J6" s="305"/>
      <c r="K6" s="305"/>
      <c r="L6" s="305"/>
      <c r="M6" s="305"/>
      <c r="N6" s="305"/>
      <c r="O6" s="305"/>
      <c r="P6" s="305"/>
      <c r="Q6" s="305"/>
      <c r="R6" s="305"/>
      <c r="S6" s="305"/>
      <c r="T6" s="305"/>
    </row>
    <row r="7" spans="1:20" s="12" customFormat="1" x14ac:dyDescent="0.2">
      <c r="A7" s="17"/>
      <c r="H7" s="16"/>
    </row>
    <row r="8" spans="1:20" s="12" customFormat="1" ht="18.75" x14ac:dyDescent="0.2">
      <c r="A8" s="309" t="s">
        <v>11</v>
      </c>
      <c r="B8" s="309"/>
      <c r="C8" s="309"/>
      <c r="D8" s="309"/>
      <c r="E8" s="309"/>
      <c r="F8" s="309"/>
      <c r="G8" s="309"/>
      <c r="H8" s="309"/>
      <c r="I8" s="309"/>
      <c r="J8" s="309"/>
      <c r="K8" s="309"/>
      <c r="L8" s="309"/>
      <c r="M8" s="309"/>
      <c r="N8" s="309"/>
      <c r="O8" s="309"/>
      <c r="P8" s="309"/>
      <c r="Q8" s="309"/>
      <c r="R8" s="309"/>
      <c r="S8" s="309"/>
      <c r="T8" s="309"/>
    </row>
    <row r="9" spans="1:20" s="12"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2" customFormat="1" ht="18.75" customHeight="1" x14ac:dyDescent="0.2">
      <c r="A10" s="308" t="str">
        <f>'1. паспорт местоположение'!A9:C9</f>
        <v>ОП АО "Чукотэнерго" Анадырская ТЭЦ</v>
      </c>
      <c r="B10" s="308"/>
      <c r="C10" s="308"/>
      <c r="D10" s="308"/>
      <c r="E10" s="308"/>
      <c r="F10" s="308"/>
      <c r="G10" s="308"/>
      <c r="H10" s="308"/>
      <c r="I10" s="308"/>
      <c r="J10" s="308"/>
      <c r="K10" s="308"/>
      <c r="L10" s="308"/>
      <c r="M10" s="308"/>
      <c r="N10" s="308"/>
      <c r="O10" s="308"/>
      <c r="P10" s="308"/>
      <c r="Q10" s="308"/>
      <c r="R10" s="308"/>
      <c r="S10" s="308"/>
      <c r="T10" s="308"/>
    </row>
    <row r="11" spans="1:20" s="12" customFormat="1" ht="18.75" customHeight="1" x14ac:dyDescent="0.2">
      <c r="A11" s="306" t="s">
        <v>10</v>
      </c>
      <c r="B11" s="306"/>
      <c r="C11" s="306"/>
      <c r="D11" s="306"/>
      <c r="E11" s="306"/>
      <c r="F11" s="306"/>
      <c r="G11" s="306"/>
      <c r="H11" s="306"/>
      <c r="I11" s="306"/>
      <c r="J11" s="306"/>
      <c r="K11" s="306"/>
      <c r="L11" s="306"/>
      <c r="M11" s="306"/>
      <c r="N11" s="306"/>
      <c r="O11" s="306"/>
      <c r="P11" s="306"/>
      <c r="Q11" s="306"/>
      <c r="R11" s="306"/>
      <c r="S11" s="306"/>
      <c r="T11" s="306"/>
    </row>
    <row r="12" spans="1:20" s="12"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2" customFormat="1" ht="18.75" customHeight="1" x14ac:dyDescent="0.2">
      <c r="A13" s="308" t="str">
        <f>'1. паспорт местоположение'!A12:C12</f>
        <v>J_524-АТ-30</v>
      </c>
      <c r="B13" s="308"/>
      <c r="C13" s="308"/>
      <c r="D13" s="308"/>
      <c r="E13" s="308"/>
      <c r="F13" s="308"/>
      <c r="G13" s="308"/>
      <c r="H13" s="308"/>
      <c r="I13" s="308"/>
      <c r="J13" s="308"/>
      <c r="K13" s="308"/>
      <c r="L13" s="308"/>
      <c r="M13" s="308"/>
      <c r="N13" s="308"/>
      <c r="O13" s="308"/>
      <c r="P13" s="308"/>
      <c r="Q13" s="308"/>
      <c r="R13" s="308"/>
      <c r="S13" s="308"/>
      <c r="T13" s="308"/>
    </row>
    <row r="14" spans="1:20" s="12" customFormat="1" ht="18.75" customHeight="1" x14ac:dyDescent="0.2">
      <c r="A14" s="306" t="s">
        <v>9</v>
      </c>
      <c r="B14" s="306"/>
      <c r="C14" s="306"/>
      <c r="D14" s="306"/>
      <c r="E14" s="306"/>
      <c r="F14" s="306"/>
      <c r="G14" s="306"/>
      <c r="H14" s="306"/>
      <c r="I14" s="306"/>
      <c r="J14" s="306"/>
      <c r="K14" s="306"/>
      <c r="L14" s="306"/>
      <c r="M14" s="306"/>
      <c r="N14" s="306"/>
      <c r="O14" s="306"/>
      <c r="P14" s="306"/>
      <c r="Q14" s="306"/>
      <c r="R14" s="306"/>
      <c r="S14" s="306"/>
      <c r="T14" s="306"/>
    </row>
    <row r="15" spans="1:20" s="9"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3" customFormat="1" ht="18.75" x14ac:dyDescent="0.2">
      <c r="A16" s="308"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6" s="308"/>
      <c r="C16" s="308"/>
      <c r="D16" s="308"/>
      <c r="E16" s="308"/>
      <c r="F16" s="308"/>
      <c r="G16" s="308"/>
      <c r="H16" s="308"/>
      <c r="I16" s="308"/>
      <c r="J16" s="308"/>
      <c r="K16" s="308"/>
      <c r="L16" s="308"/>
      <c r="M16" s="308"/>
      <c r="N16" s="308"/>
      <c r="O16" s="308"/>
      <c r="P16" s="308"/>
      <c r="Q16" s="308"/>
      <c r="R16" s="308"/>
      <c r="S16" s="308"/>
      <c r="T16" s="308"/>
    </row>
    <row r="17" spans="1:113" s="3" customFormat="1" ht="15" customHeight="1" x14ac:dyDescent="0.2">
      <c r="A17" s="306" t="s">
        <v>7</v>
      </c>
      <c r="B17" s="306"/>
      <c r="C17" s="306"/>
      <c r="D17" s="306"/>
      <c r="E17" s="306"/>
      <c r="F17" s="306"/>
      <c r="G17" s="306"/>
      <c r="H17" s="306"/>
      <c r="I17" s="306"/>
      <c r="J17" s="306"/>
      <c r="K17" s="306"/>
      <c r="L17" s="306"/>
      <c r="M17" s="306"/>
      <c r="N17" s="306"/>
      <c r="O17" s="306"/>
      <c r="P17" s="306"/>
      <c r="Q17" s="306"/>
      <c r="R17" s="306"/>
      <c r="S17" s="306"/>
      <c r="T17" s="306"/>
    </row>
    <row r="18" spans="1:113" s="3"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3" customFormat="1" ht="15" customHeight="1" x14ac:dyDescent="0.2">
      <c r="A19" s="308" t="s">
        <v>501</v>
      </c>
      <c r="B19" s="308"/>
      <c r="C19" s="308"/>
      <c r="D19" s="308"/>
      <c r="E19" s="308"/>
      <c r="F19" s="308"/>
      <c r="G19" s="308"/>
      <c r="H19" s="308"/>
      <c r="I19" s="308"/>
      <c r="J19" s="308"/>
      <c r="K19" s="308"/>
      <c r="L19" s="308"/>
      <c r="M19" s="308"/>
      <c r="N19" s="308"/>
      <c r="O19" s="308"/>
      <c r="P19" s="308"/>
      <c r="Q19" s="308"/>
      <c r="R19" s="308"/>
      <c r="S19" s="308"/>
      <c r="T19" s="308"/>
    </row>
    <row r="20" spans="1:113" s="63"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26" t="s">
        <v>6</v>
      </c>
      <c r="B21" s="319" t="s">
        <v>235</v>
      </c>
      <c r="C21" s="320"/>
      <c r="D21" s="323" t="s">
        <v>131</v>
      </c>
      <c r="E21" s="319" t="s">
        <v>529</v>
      </c>
      <c r="F21" s="320"/>
      <c r="G21" s="319" t="s">
        <v>286</v>
      </c>
      <c r="H21" s="320"/>
      <c r="I21" s="319" t="s">
        <v>130</v>
      </c>
      <c r="J21" s="320"/>
      <c r="K21" s="323" t="s">
        <v>129</v>
      </c>
      <c r="L21" s="319" t="s">
        <v>128</v>
      </c>
      <c r="M21" s="320"/>
      <c r="N21" s="319" t="s">
        <v>525</v>
      </c>
      <c r="O21" s="320"/>
      <c r="P21" s="323" t="s">
        <v>127</v>
      </c>
      <c r="Q21" s="329" t="s">
        <v>126</v>
      </c>
      <c r="R21" s="330"/>
      <c r="S21" s="329" t="s">
        <v>125</v>
      </c>
      <c r="T21" s="331"/>
    </row>
    <row r="22" spans="1:113" ht="204.75" customHeight="1" x14ac:dyDescent="0.25">
      <c r="A22" s="327"/>
      <c r="B22" s="321"/>
      <c r="C22" s="322"/>
      <c r="D22" s="325"/>
      <c r="E22" s="321"/>
      <c r="F22" s="322"/>
      <c r="G22" s="321"/>
      <c r="H22" s="322"/>
      <c r="I22" s="321"/>
      <c r="J22" s="322"/>
      <c r="K22" s="324"/>
      <c r="L22" s="321"/>
      <c r="M22" s="322"/>
      <c r="N22" s="321"/>
      <c r="O22" s="322"/>
      <c r="P22" s="324"/>
      <c r="Q22" s="112" t="s">
        <v>124</v>
      </c>
      <c r="R22" s="112" t="s">
        <v>500</v>
      </c>
      <c r="S22" s="112" t="s">
        <v>123</v>
      </c>
      <c r="T22" s="112" t="s">
        <v>122</v>
      </c>
    </row>
    <row r="23" spans="1:113" ht="51.75" customHeight="1" x14ac:dyDescent="0.25">
      <c r="A23" s="328"/>
      <c r="B23" s="174" t="s">
        <v>120</v>
      </c>
      <c r="C23" s="174" t="s">
        <v>121</v>
      </c>
      <c r="D23" s="324"/>
      <c r="E23" s="174" t="s">
        <v>120</v>
      </c>
      <c r="F23" s="174" t="s">
        <v>121</v>
      </c>
      <c r="G23" s="174" t="s">
        <v>120</v>
      </c>
      <c r="H23" s="174" t="s">
        <v>121</v>
      </c>
      <c r="I23" s="174" t="s">
        <v>120</v>
      </c>
      <c r="J23" s="174" t="s">
        <v>121</v>
      </c>
      <c r="K23" s="174" t="s">
        <v>120</v>
      </c>
      <c r="L23" s="174" t="s">
        <v>120</v>
      </c>
      <c r="M23" s="174" t="s">
        <v>121</v>
      </c>
      <c r="N23" s="174" t="s">
        <v>120</v>
      </c>
      <c r="O23" s="174" t="s">
        <v>121</v>
      </c>
      <c r="P23" s="175" t="s">
        <v>120</v>
      </c>
      <c r="Q23" s="112" t="s">
        <v>120</v>
      </c>
      <c r="R23" s="112" t="s">
        <v>120</v>
      </c>
      <c r="S23" s="112" t="s">
        <v>120</v>
      </c>
      <c r="T23" s="112"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177"/>
      <c r="R25" s="65"/>
      <c r="S25" s="177"/>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318" t="s">
        <v>535</v>
      </c>
      <c r="C29" s="318"/>
      <c r="D29" s="318"/>
      <c r="E29" s="318"/>
      <c r="F29" s="318"/>
      <c r="G29" s="318"/>
      <c r="H29" s="318"/>
      <c r="I29" s="318"/>
      <c r="J29" s="318"/>
      <c r="K29" s="318"/>
      <c r="L29" s="318"/>
      <c r="M29" s="318"/>
      <c r="N29" s="318"/>
      <c r="O29" s="318"/>
      <c r="P29" s="318"/>
      <c r="Q29" s="318"/>
      <c r="R29" s="31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05" t="str">
        <f>'1. паспорт местоположение'!A5:C5</f>
        <v>Год раскрытия информации: 2018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09" t="s">
        <v>11</v>
      </c>
      <c r="F7" s="309"/>
      <c r="G7" s="309"/>
      <c r="H7" s="309"/>
      <c r="I7" s="309"/>
      <c r="J7" s="309"/>
      <c r="K7" s="309"/>
      <c r="L7" s="309"/>
      <c r="M7" s="309"/>
      <c r="N7" s="309"/>
      <c r="O7" s="309"/>
      <c r="P7" s="309"/>
      <c r="Q7" s="309"/>
      <c r="R7" s="309"/>
      <c r="S7" s="309"/>
      <c r="T7" s="309"/>
      <c r="U7" s="309"/>
      <c r="V7" s="309"/>
      <c r="W7" s="309"/>
      <c r="X7" s="309"/>
      <c r="Y7" s="3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8" t="str">
        <f>'1. паспорт местоположение'!A9</f>
        <v>ОП АО "Чукотэнерго" Анадырская ТЭЦ</v>
      </c>
      <c r="F9" s="308"/>
      <c r="G9" s="308"/>
      <c r="H9" s="308"/>
      <c r="I9" s="308"/>
      <c r="J9" s="308"/>
      <c r="K9" s="308"/>
      <c r="L9" s="308"/>
      <c r="M9" s="308"/>
      <c r="N9" s="308"/>
      <c r="O9" s="308"/>
      <c r="P9" s="308"/>
      <c r="Q9" s="308"/>
      <c r="R9" s="308"/>
      <c r="S9" s="308"/>
      <c r="T9" s="308"/>
      <c r="U9" s="308"/>
      <c r="V9" s="308"/>
      <c r="W9" s="308"/>
      <c r="X9" s="308"/>
      <c r="Y9" s="308"/>
    </row>
    <row r="10" spans="1:27" s="12" customFormat="1" ht="18.75" customHeight="1" x14ac:dyDescent="0.2">
      <c r="E10" s="306" t="s">
        <v>10</v>
      </c>
      <c r="F10" s="306"/>
      <c r="G10" s="306"/>
      <c r="H10" s="306"/>
      <c r="I10" s="306"/>
      <c r="J10" s="306"/>
      <c r="K10" s="306"/>
      <c r="L10" s="306"/>
      <c r="M10" s="306"/>
      <c r="N10" s="306"/>
      <c r="O10" s="306"/>
      <c r="P10" s="306"/>
      <c r="Q10" s="306"/>
      <c r="R10" s="306"/>
      <c r="S10" s="306"/>
      <c r="T10" s="306"/>
      <c r="U10" s="306"/>
      <c r="V10" s="306"/>
      <c r="W10" s="306"/>
      <c r="X10" s="306"/>
      <c r="Y10" s="3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8" t="str">
        <f>'1. паспорт местоположение'!A12</f>
        <v>J_524-АТ-30</v>
      </c>
      <c r="F12" s="308"/>
      <c r="G12" s="308"/>
      <c r="H12" s="308"/>
      <c r="I12" s="308"/>
      <c r="J12" s="308"/>
      <c r="K12" s="308"/>
      <c r="L12" s="308"/>
      <c r="M12" s="308"/>
      <c r="N12" s="308"/>
      <c r="O12" s="308"/>
      <c r="P12" s="308"/>
      <c r="Q12" s="308"/>
      <c r="R12" s="308"/>
      <c r="S12" s="308"/>
      <c r="T12" s="308"/>
      <c r="U12" s="308"/>
      <c r="V12" s="308"/>
      <c r="W12" s="308"/>
      <c r="X12" s="308"/>
      <c r="Y12" s="308"/>
    </row>
    <row r="13" spans="1:27" s="12" customFormat="1" ht="18.75" customHeight="1" x14ac:dyDescent="0.2">
      <c r="E13" s="306" t="s">
        <v>9</v>
      </c>
      <c r="F13" s="306"/>
      <c r="G13" s="306"/>
      <c r="H13" s="306"/>
      <c r="I13" s="306"/>
      <c r="J13" s="306"/>
      <c r="K13" s="306"/>
      <c r="L13" s="306"/>
      <c r="M13" s="306"/>
      <c r="N13" s="306"/>
      <c r="O13" s="306"/>
      <c r="P13" s="306"/>
      <c r="Q13" s="306"/>
      <c r="R13" s="306"/>
      <c r="S13" s="306"/>
      <c r="T13" s="306"/>
      <c r="U13" s="306"/>
      <c r="V13" s="306"/>
      <c r="W13" s="306"/>
      <c r="X13" s="306"/>
      <c r="Y13" s="3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07" t="str">
        <f>'1. паспорт местоположение'!A15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row>
    <row r="16" spans="1:27" s="3" customFormat="1" ht="15" customHeight="1" x14ac:dyDescent="0.2">
      <c r="E16" s="306" t="s">
        <v>7</v>
      </c>
      <c r="F16" s="306"/>
      <c r="G16" s="306"/>
      <c r="H16" s="306"/>
      <c r="I16" s="306"/>
      <c r="J16" s="306"/>
      <c r="K16" s="306"/>
      <c r="L16" s="306"/>
      <c r="M16" s="306"/>
      <c r="N16" s="306"/>
      <c r="O16" s="306"/>
      <c r="P16" s="306"/>
      <c r="Q16" s="306"/>
      <c r="R16" s="306"/>
      <c r="S16" s="306"/>
      <c r="T16" s="306"/>
      <c r="U16" s="306"/>
      <c r="V16" s="306"/>
      <c r="W16" s="306"/>
      <c r="X16" s="306"/>
      <c r="Y16" s="3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25">
      <c r="A19" s="308" t="s">
        <v>503</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row>
    <row r="20" spans="1:27" s="63" customFormat="1" ht="21" customHeight="1" x14ac:dyDescent="0.25"/>
    <row r="21" spans="1:27" ht="15.75" customHeight="1" x14ac:dyDescent="0.25">
      <c r="A21" s="333" t="s">
        <v>6</v>
      </c>
      <c r="B21" s="336" t="s">
        <v>509</v>
      </c>
      <c r="C21" s="337"/>
      <c r="D21" s="336" t="s">
        <v>511</v>
      </c>
      <c r="E21" s="337"/>
      <c r="F21" s="329" t="s">
        <v>103</v>
      </c>
      <c r="G21" s="331"/>
      <c r="H21" s="331"/>
      <c r="I21" s="330"/>
      <c r="J21" s="333" t="s">
        <v>512</v>
      </c>
      <c r="K21" s="336" t="s">
        <v>513</v>
      </c>
      <c r="L21" s="337"/>
      <c r="M21" s="336" t="s">
        <v>514</v>
      </c>
      <c r="N21" s="337"/>
      <c r="O21" s="336" t="s">
        <v>502</v>
      </c>
      <c r="P21" s="337"/>
      <c r="Q21" s="336" t="s">
        <v>136</v>
      </c>
      <c r="R21" s="337"/>
      <c r="S21" s="333" t="s">
        <v>135</v>
      </c>
      <c r="T21" s="333" t="s">
        <v>515</v>
      </c>
      <c r="U21" s="333" t="s">
        <v>510</v>
      </c>
      <c r="V21" s="336" t="s">
        <v>134</v>
      </c>
      <c r="W21" s="337"/>
      <c r="X21" s="329" t="s">
        <v>126</v>
      </c>
      <c r="Y21" s="331"/>
      <c r="Z21" s="329" t="s">
        <v>125</v>
      </c>
      <c r="AA21" s="331"/>
    </row>
    <row r="22" spans="1:27" ht="216" customHeight="1" x14ac:dyDescent="0.25">
      <c r="A22" s="334"/>
      <c r="B22" s="338"/>
      <c r="C22" s="339"/>
      <c r="D22" s="338"/>
      <c r="E22" s="339"/>
      <c r="F22" s="329" t="s">
        <v>133</v>
      </c>
      <c r="G22" s="330"/>
      <c r="H22" s="329" t="s">
        <v>132</v>
      </c>
      <c r="I22" s="330"/>
      <c r="J22" s="335"/>
      <c r="K22" s="338"/>
      <c r="L22" s="339"/>
      <c r="M22" s="338"/>
      <c r="N22" s="339"/>
      <c r="O22" s="338"/>
      <c r="P22" s="339"/>
      <c r="Q22" s="338"/>
      <c r="R22" s="339"/>
      <c r="S22" s="335"/>
      <c r="T22" s="335"/>
      <c r="U22" s="335"/>
      <c r="V22" s="338"/>
      <c r="W22" s="339"/>
      <c r="X22" s="112" t="s">
        <v>124</v>
      </c>
      <c r="Y22" s="112" t="s">
        <v>500</v>
      </c>
      <c r="Z22" s="112" t="s">
        <v>123</v>
      </c>
      <c r="AA22" s="112" t="s">
        <v>122</v>
      </c>
    </row>
    <row r="23" spans="1:27" ht="60" customHeight="1" x14ac:dyDescent="0.25">
      <c r="A23" s="335"/>
      <c r="B23" s="172" t="s">
        <v>120</v>
      </c>
      <c r="C23" s="172"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05" t="str">
        <f>'1. паспорт местоположение'!A5:C5</f>
        <v>Год раскрытия информации: 2018 год</v>
      </c>
      <c r="B5" s="305"/>
      <c r="C5" s="305"/>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09" t="s">
        <v>11</v>
      </c>
      <c r="B7" s="309"/>
      <c r="C7" s="309"/>
      <c r="D7" s="13"/>
      <c r="E7" s="13"/>
      <c r="F7" s="13"/>
      <c r="G7" s="13"/>
      <c r="H7" s="13"/>
      <c r="I7" s="13"/>
      <c r="J7" s="13"/>
      <c r="K7" s="13"/>
      <c r="L7" s="13"/>
      <c r="M7" s="13"/>
      <c r="N7" s="13"/>
      <c r="O7" s="13"/>
      <c r="P7" s="13"/>
      <c r="Q7" s="13"/>
      <c r="R7" s="13"/>
      <c r="S7" s="13"/>
      <c r="T7" s="13"/>
      <c r="U7" s="13"/>
    </row>
    <row r="8" spans="1:29" s="12" customFormat="1" ht="18.75" x14ac:dyDescent="0.2">
      <c r="A8" s="309"/>
      <c r="B8" s="309"/>
      <c r="C8" s="309"/>
      <c r="D8" s="14"/>
      <c r="E8" s="14"/>
      <c r="F8" s="14"/>
      <c r="G8" s="14"/>
      <c r="H8" s="13"/>
      <c r="I8" s="13"/>
      <c r="J8" s="13"/>
      <c r="K8" s="13"/>
      <c r="L8" s="13"/>
      <c r="M8" s="13"/>
      <c r="N8" s="13"/>
      <c r="O8" s="13"/>
      <c r="P8" s="13"/>
      <c r="Q8" s="13"/>
      <c r="R8" s="13"/>
      <c r="S8" s="13"/>
      <c r="T8" s="13"/>
      <c r="U8" s="13"/>
    </row>
    <row r="9" spans="1:29" s="12" customFormat="1" ht="18.75" x14ac:dyDescent="0.2">
      <c r="A9" s="308" t="str">
        <f>'1. паспорт местоположение'!A9:C9</f>
        <v>ОП АО "Чукотэнерго" Анадырская ТЭЦ</v>
      </c>
      <c r="B9" s="308"/>
      <c r="C9" s="308"/>
      <c r="D9" s="8"/>
      <c r="E9" s="8"/>
      <c r="F9" s="8"/>
      <c r="G9" s="8"/>
      <c r="H9" s="13"/>
      <c r="I9" s="13"/>
      <c r="J9" s="13"/>
      <c r="K9" s="13"/>
      <c r="L9" s="13"/>
      <c r="M9" s="13"/>
      <c r="N9" s="13"/>
      <c r="O9" s="13"/>
      <c r="P9" s="13"/>
      <c r="Q9" s="13"/>
      <c r="R9" s="13"/>
      <c r="S9" s="13"/>
      <c r="T9" s="13"/>
      <c r="U9" s="13"/>
    </row>
    <row r="10" spans="1:29" s="12" customFormat="1" ht="18.75" x14ac:dyDescent="0.2">
      <c r="A10" s="306" t="s">
        <v>10</v>
      </c>
      <c r="B10" s="306"/>
      <c r="C10" s="306"/>
      <c r="D10" s="6"/>
      <c r="E10" s="6"/>
      <c r="F10" s="6"/>
      <c r="G10" s="6"/>
      <c r="H10" s="13"/>
      <c r="I10" s="13"/>
      <c r="J10" s="13"/>
      <c r="K10" s="13"/>
      <c r="L10" s="13"/>
      <c r="M10" s="13"/>
      <c r="N10" s="13"/>
      <c r="O10" s="13"/>
      <c r="P10" s="13"/>
      <c r="Q10" s="13"/>
      <c r="R10" s="13"/>
      <c r="S10" s="13"/>
      <c r="T10" s="13"/>
      <c r="U10" s="13"/>
    </row>
    <row r="11" spans="1:29" s="12" customFormat="1" ht="18.75" x14ac:dyDescent="0.2">
      <c r="A11" s="309"/>
      <c r="B11" s="309"/>
      <c r="C11" s="309"/>
      <c r="D11" s="14"/>
      <c r="E11" s="14"/>
      <c r="F11" s="14"/>
      <c r="G11" s="14"/>
      <c r="H11" s="13"/>
      <c r="I11" s="13"/>
      <c r="J11" s="13"/>
      <c r="K11" s="13"/>
      <c r="L11" s="13"/>
      <c r="M11" s="13"/>
      <c r="N11" s="13"/>
      <c r="O11" s="13"/>
      <c r="P11" s="13"/>
      <c r="Q11" s="13"/>
      <c r="R11" s="13"/>
      <c r="S11" s="13"/>
      <c r="T11" s="13"/>
      <c r="U11" s="13"/>
    </row>
    <row r="12" spans="1:29" s="12" customFormat="1" ht="18.75" x14ac:dyDescent="0.2">
      <c r="A12" s="308" t="str">
        <f>'1. паспорт местоположение'!A12:C12</f>
        <v>J_524-АТ-30</v>
      </c>
      <c r="B12" s="308"/>
      <c r="C12" s="308"/>
      <c r="D12" s="8"/>
      <c r="E12" s="8"/>
      <c r="F12" s="8"/>
      <c r="G12" s="8"/>
      <c r="H12" s="13"/>
      <c r="I12" s="13"/>
      <c r="J12" s="13"/>
      <c r="K12" s="13"/>
      <c r="L12" s="13"/>
      <c r="M12" s="13"/>
      <c r="N12" s="13"/>
      <c r="O12" s="13"/>
      <c r="P12" s="13"/>
      <c r="Q12" s="13"/>
      <c r="R12" s="13"/>
      <c r="S12" s="13"/>
      <c r="T12" s="13"/>
      <c r="U12" s="13"/>
    </row>
    <row r="13" spans="1:29" s="12" customFormat="1" ht="18.75" x14ac:dyDescent="0.2">
      <c r="A13" s="306" t="s">
        <v>9</v>
      </c>
      <c r="B13" s="306"/>
      <c r="C13" s="3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5"/>
      <c r="B14" s="315"/>
      <c r="C14" s="315"/>
      <c r="D14" s="10"/>
      <c r="E14" s="10"/>
      <c r="F14" s="10"/>
      <c r="G14" s="10"/>
      <c r="H14" s="10"/>
      <c r="I14" s="10"/>
      <c r="J14" s="10"/>
      <c r="K14" s="10"/>
      <c r="L14" s="10"/>
      <c r="M14" s="10"/>
      <c r="N14" s="10"/>
      <c r="O14" s="10"/>
      <c r="P14" s="10"/>
      <c r="Q14" s="10"/>
      <c r="R14" s="10"/>
      <c r="S14" s="10"/>
      <c r="T14" s="10"/>
      <c r="U14" s="10"/>
    </row>
    <row r="15" spans="1:29" s="196" customFormat="1" ht="75.75" customHeight="1" x14ac:dyDescent="0.2">
      <c r="A15" s="307"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7"/>
      <c r="C15" s="307"/>
      <c r="D15" s="197"/>
      <c r="E15" s="197"/>
      <c r="F15" s="197"/>
      <c r="G15" s="197"/>
      <c r="H15" s="197"/>
      <c r="I15" s="197"/>
      <c r="J15" s="197"/>
      <c r="K15" s="197"/>
      <c r="L15" s="197"/>
      <c r="M15" s="197"/>
      <c r="N15" s="197"/>
      <c r="O15" s="197"/>
      <c r="P15" s="197"/>
      <c r="Q15" s="197"/>
      <c r="R15" s="197"/>
      <c r="S15" s="197"/>
      <c r="T15" s="197"/>
      <c r="U15" s="197"/>
    </row>
    <row r="16" spans="1:29" s="3" customFormat="1" ht="15" customHeight="1" x14ac:dyDescent="0.2">
      <c r="A16" s="306" t="s">
        <v>7</v>
      </c>
      <c r="B16" s="306"/>
      <c r="C16" s="306"/>
      <c r="D16" s="6"/>
      <c r="E16" s="6"/>
      <c r="F16" s="6"/>
      <c r="G16" s="6"/>
      <c r="H16" s="6"/>
      <c r="I16" s="6"/>
      <c r="J16" s="6"/>
      <c r="K16" s="6"/>
      <c r="L16" s="6"/>
      <c r="M16" s="6"/>
      <c r="N16" s="6"/>
      <c r="O16" s="6"/>
      <c r="P16" s="6"/>
      <c r="Q16" s="6"/>
      <c r="R16" s="6"/>
      <c r="S16" s="6"/>
      <c r="T16" s="6"/>
      <c r="U16" s="6"/>
    </row>
    <row r="17" spans="1:21" s="3" customFormat="1" ht="15" customHeight="1" x14ac:dyDescent="0.2">
      <c r="A17" s="316"/>
      <c r="B17" s="316"/>
      <c r="C17" s="316"/>
      <c r="D17" s="4"/>
      <c r="E17" s="4"/>
      <c r="F17" s="4"/>
      <c r="G17" s="4"/>
      <c r="H17" s="4"/>
      <c r="I17" s="4"/>
      <c r="J17" s="4"/>
      <c r="K17" s="4"/>
      <c r="L17" s="4"/>
      <c r="M17" s="4"/>
      <c r="N17" s="4"/>
      <c r="O17" s="4"/>
      <c r="P17" s="4"/>
      <c r="Q17" s="4"/>
      <c r="R17" s="4"/>
    </row>
    <row r="18" spans="1:21" s="3" customFormat="1" ht="27.75" customHeight="1" x14ac:dyDescent="0.2">
      <c r="A18" s="307" t="s">
        <v>495</v>
      </c>
      <c r="B18" s="307"/>
      <c r="C18" s="3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5">
      <c r="A22" s="192" t="s">
        <v>66</v>
      </c>
      <c r="B22" s="34" t="s">
        <v>507</v>
      </c>
      <c r="C22" s="194" t="s">
        <v>554</v>
      </c>
      <c r="D22" s="32"/>
      <c r="E22" s="32"/>
      <c r="F22" s="31"/>
      <c r="G22" s="31"/>
      <c r="H22" s="31"/>
      <c r="I22" s="31"/>
      <c r="J22" s="31"/>
      <c r="K22" s="31"/>
      <c r="L22" s="31"/>
      <c r="M22" s="31"/>
      <c r="N22" s="31"/>
      <c r="O22" s="31"/>
      <c r="P22" s="31"/>
      <c r="Q22" s="30"/>
      <c r="R22" s="30"/>
      <c r="S22" s="30"/>
      <c r="T22" s="30"/>
      <c r="U22" s="30"/>
    </row>
    <row r="23" spans="1:21" ht="31.5" x14ac:dyDescent="0.25">
      <c r="A23" s="192" t="s">
        <v>65</v>
      </c>
      <c r="B23" s="29" t="s">
        <v>62</v>
      </c>
      <c r="C23" s="33" t="s">
        <v>556</v>
      </c>
      <c r="D23" s="27"/>
      <c r="E23" s="27"/>
      <c r="F23" s="27"/>
      <c r="G23" s="27"/>
      <c r="H23" s="27"/>
      <c r="I23" s="27"/>
      <c r="J23" s="27"/>
      <c r="K23" s="27"/>
      <c r="L23" s="27"/>
      <c r="M23" s="27"/>
      <c r="N23" s="27"/>
      <c r="O23" s="27"/>
      <c r="P23" s="27"/>
      <c r="Q23" s="27"/>
      <c r="R23" s="27"/>
      <c r="S23" s="27"/>
      <c r="T23" s="27"/>
      <c r="U23" s="27"/>
    </row>
    <row r="24" spans="1:21" ht="94.5" x14ac:dyDescent="0.25">
      <c r="A24" s="192" t="s">
        <v>64</v>
      </c>
      <c r="B24" s="29" t="s">
        <v>527</v>
      </c>
      <c r="C24" s="33" t="s">
        <v>618</v>
      </c>
      <c r="D24" s="27"/>
      <c r="E24" s="27"/>
      <c r="F24" s="27"/>
      <c r="G24" s="27"/>
      <c r="H24" s="27"/>
      <c r="I24" s="27"/>
      <c r="J24" s="27"/>
      <c r="K24" s="27"/>
      <c r="L24" s="27"/>
      <c r="M24" s="27"/>
      <c r="N24" s="27"/>
      <c r="O24" s="27"/>
      <c r="P24" s="27"/>
      <c r="Q24" s="27"/>
      <c r="R24" s="27"/>
      <c r="S24" s="27"/>
      <c r="T24" s="27"/>
      <c r="U24" s="27"/>
    </row>
    <row r="25" spans="1:21" ht="110.25" x14ac:dyDescent="0.25">
      <c r="A25" s="192" t="s">
        <v>63</v>
      </c>
      <c r="B25" s="29" t="s">
        <v>528</v>
      </c>
      <c r="C25" s="28" t="s">
        <v>619</v>
      </c>
      <c r="D25" s="27"/>
      <c r="E25" s="27"/>
      <c r="F25" s="27"/>
      <c r="G25" s="27"/>
      <c r="H25" s="27"/>
      <c r="I25" s="27"/>
      <c r="J25" s="27"/>
      <c r="K25" s="27"/>
      <c r="L25" s="27"/>
      <c r="M25" s="27"/>
      <c r="N25" s="27"/>
      <c r="O25" s="27"/>
      <c r="P25" s="27"/>
      <c r="Q25" s="27"/>
      <c r="R25" s="27"/>
      <c r="S25" s="27"/>
      <c r="T25" s="27"/>
      <c r="U25" s="27"/>
    </row>
    <row r="26" spans="1:21" ht="110.25" x14ac:dyDescent="0.25">
      <c r="A26" s="192" t="s">
        <v>61</v>
      </c>
      <c r="B26" s="29" t="s">
        <v>243</v>
      </c>
      <c r="C26" s="173" t="s">
        <v>555</v>
      </c>
      <c r="D26" s="27"/>
      <c r="E26" s="27"/>
      <c r="F26" s="27"/>
      <c r="G26" s="27"/>
      <c r="H26" s="27"/>
      <c r="I26" s="27"/>
      <c r="J26" s="27"/>
      <c r="K26" s="27"/>
      <c r="L26" s="27"/>
      <c r="M26" s="27"/>
      <c r="N26" s="27"/>
      <c r="O26" s="27"/>
      <c r="P26" s="27"/>
      <c r="Q26" s="27"/>
      <c r="R26" s="27"/>
      <c r="S26" s="27"/>
      <c r="T26" s="27"/>
      <c r="U26" s="27"/>
    </row>
    <row r="27" spans="1:21" ht="78.75" x14ac:dyDescent="0.25">
      <c r="A27" s="192" t="s">
        <v>60</v>
      </c>
      <c r="B27" s="29" t="s">
        <v>508</v>
      </c>
      <c r="C27" s="28" t="s">
        <v>620</v>
      </c>
      <c r="D27" s="27"/>
      <c r="E27" s="27"/>
      <c r="F27" s="27"/>
      <c r="G27" s="27"/>
      <c r="H27" s="27"/>
      <c r="I27" s="27"/>
      <c r="J27" s="27"/>
      <c r="K27" s="27"/>
      <c r="L27" s="27"/>
      <c r="M27" s="27"/>
      <c r="N27" s="27"/>
      <c r="O27" s="27"/>
      <c r="P27" s="27"/>
      <c r="Q27" s="27"/>
      <c r="R27" s="27"/>
      <c r="S27" s="27"/>
      <c r="T27" s="27"/>
      <c r="U27" s="27"/>
    </row>
    <row r="28" spans="1:21" ht="42.75" customHeight="1" x14ac:dyDescent="0.25">
      <c r="A28" s="192" t="s">
        <v>58</v>
      </c>
      <c r="B28" s="29" t="s">
        <v>59</v>
      </c>
      <c r="C28" s="40">
        <v>2015</v>
      </c>
      <c r="D28" s="27"/>
      <c r="E28" s="27"/>
      <c r="F28" s="27"/>
      <c r="G28" s="27"/>
      <c r="H28" s="27"/>
      <c r="I28" s="27"/>
      <c r="J28" s="27"/>
      <c r="K28" s="27"/>
      <c r="L28" s="27"/>
      <c r="M28" s="27"/>
      <c r="N28" s="27"/>
      <c r="O28" s="27"/>
      <c r="P28" s="27"/>
      <c r="Q28" s="27"/>
      <c r="R28" s="27"/>
      <c r="S28" s="27"/>
      <c r="T28" s="27"/>
      <c r="U28" s="27"/>
    </row>
    <row r="29" spans="1:21" ht="42.75" customHeight="1" x14ac:dyDescent="0.25">
      <c r="A29" s="192"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192" t="s">
        <v>74</v>
      </c>
      <c r="B30" s="28" t="s">
        <v>55</v>
      </c>
      <c r="C30" s="40" t="s">
        <v>580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305" t="str">
        <f>'3.3 паспорт описание'!A5:C5</f>
        <v>Год раскрытия информации: 2018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row>
    <row r="6" spans="1:28" ht="18.75" x14ac:dyDescent="0.25">
      <c r="A6" s="309" t="s">
        <v>11</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69"/>
      <c r="AB6" s="169"/>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69"/>
      <c r="AB7" s="169"/>
    </row>
    <row r="8" spans="1:28" ht="18.75" x14ac:dyDescent="0.25">
      <c r="A8" s="308" t="str">
        <f>'3.3 паспорт описание'!A9:C9</f>
        <v>ОП АО "Чукотэнерго" Анадырская ТЭЦ</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170"/>
      <c r="AB8" s="170"/>
    </row>
    <row r="9" spans="1:28" ht="15.75" x14ac:dyDescent="0.25">
      <c r="A9" s="306" t="s">
        <v>10</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171"/>
      <c r="AB9" s="171"/>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69"/>
      <c r="AB10" s="169"/>
    </row>
    <row r="11" spans="1:28" ht="18.75" x14ac:dyDescent="0.25">
      <c r="A11" s="308" t="str">
        <f>'3.3 паспорт описание'!A12:C12</f>
        <v>J_524-АТ-30</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70"/>
      <c r="AB11" s="170"/>
    </row>
    <row r="12" spans="1:28" ht="15.75" x14ac:dyDescent="0.25">
      <c r="A12" s="306" t="s">
        <v>9</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171"/>
      <c r="AB12" s="171"/>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11"/>
      <c r="AB13" s="11"/>
    </row>
    <row r="14" spans="1:28" ht="43.5" customHeight="1" x14ac:dyDescent="0.25">
      <c r="A14" s="308" t="str">
        <f>'3.3 паспорт описание'!A15:C15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70"/>
      <c r="AB14" s="170"/>
    </row>
    <row r="15" spans="1:28" ht="15.75" x14ac:dyDescent="0.25">
      <c r="A15" s="306" t="s">
        <v>7</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171"/>
      <c r="AB15" s="171"/>
    </row>
    <row r="16" spans="1:28"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180"/>
      <c r="AB16" s="180"/>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80"/>
      <c r="AB17" s="180"/>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80"/>
      <c r="AB18" s="180"/>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80"/>
      <c r="AB19" s="180"/>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81"/>
      <c r="AB20" s="181"/>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81"/>
      <c r="AB21" s="181"/>
    </row>
    <row r="22" spans="1:28" x14ac:dyDescent="0.25">
      <c r="A22" s="341" t="s">
        <v>526</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82"/>
      <c r="AB22" s="182"/>
    </row>
    <row r="23" spans="1:28" ht="32.25" customHeight="1" x14ac:dyDescent="0.25">
      <c r="A23" s="343" t="s">
        <v>374</v>
      </c>
      <c r="B23" s="344"/>
      <c r="C23" s="344"/>
      <c r="D23" s="344"/>
      <c r="E23" s="344"/>
      <c r="F23" s="344"/>
      <c r="G23" s="344"/>
      <c r="H23" s="344"/>
      <c r="I23" s="344"/>
      <c r="J23" s="344"/>
      <c r="K23" s="344"/>
      <c r="L23" s="345"/>
      <c r="M23" s="342" t="s">
        <v>375</v>
      </c>
      <c r="N23" s="342"/>
      <c r="O23" s="342"/>
      <c r="P23" s="342"/>
      <c r="Q23" s="342"/>
      <c r="R23" s="342"/>
      <c r="S23" s="342"/>
      <c r="T23" s="342"/>
      <c r="U23" s="342"/>
      <c r="V23" s="342"/>
      <c r="W23" s="342"/>
      <c r="X23" s="342"/>
      <c r="Y23" s="342"/>
      <c r="Z23" s="342"/>
    </row>
    <row r="24" spans="1:28" ht="151.5" customHeight="1" x14ac:dyDescent="0.25">
      <c r="A24" s="109" t="s">
        <v>246</v>
      </c>
      <c r="B24" s="110" t="s">
        <v>275</v>
      </c>
      <c r="C24" s="109" t="s">
        <v>368</v>
      </c>
      <c r="D24" s="109" t="s">
        <v>247</v>
      </c>
      <c r="E24" s="109" t="s">
        <v>369</v>
      </c>
      <c r="F24" s="109" t="s">
        <v>371</v>
      </c>
      <c r="G24" s="109" t="s">
        <v>370</v>
      </c>
      <c r="H24" s="109" t="s">
        <v>248</v>
      </c>
      <c r="I24" s="109" t="s">
        <v>372</v>
      </c>
      <c r="J24" s="109" t="s">
        <v>280</v>
      </c>
      <c r="K24" s="110" t="s">
        <v>274</v>
      </c>
      <c r="L24" s="110" t="s">
        <v>249</v>
      </c>
      <c r="M24" s="111" t="s">
        <v>294</v>
      </c>
      <c r="N24" s="110" t="s">
        <v>537</v>
      </c>
      <c r="O24" s="109" t="s">
        <v>291</v>
      </c>
      <c r="P24" s="109" t="s">
        <v>292</v>
      </c>
      <c r="Q24" s="109" t="s">
        <v>290</v>
      </c>
      <c r="R24" s="109" t="s">
        <v>248</v>
      </c>
      <c r="S24" s="109" t="s">
        <v>289</v>
      </c>
      <c r="T24" s="109" t="s">
        <v>288</v>
      </c>
      <c r="U24" s="109" t="s">
        <v>367</v>
      </c>
      <c r="V24" s="109" t="s">
        <v>290</v>
      </c>
      <c r="W24" s="124" t="s">
        <v>273</v>
      </c>
      <c r="X24" s="124" t="s">
        <v>305</v>
      </c>
      <c r="Y24" s="124" t="s">
        <v>306</v>
      </c>
      <c r="Z24" s="126" t="s">
        <v>303</v>
      </c>
    </row>
    <row r="25" spans="1:28" ht="16.5" customHeight="1" x14ac:dyDescent="0.25">
      <c r="A25" s="109">
        <v>1</v>
      </c>
      <c r="B25" s="110">
        <v>2</v>
      </c>
      <c r="C25" s="109">
        <v>3</v>
      </c>
      <c r="D25" s="110">
        <v>4</v>
      </c>
      <c r="E25" s="109">
        <v>5</v>
      </c>
      <c r="F25" s="110">
        <v>6</v>
      </c>
      <c r="G25" s="109">
        <v>7</v>
      </c>
      <c r="H25" s="110">
        <v>8</v>
      </c>
      <c r="I25" s="109">
        <v>9</v>
      </c>
      <c r="J25" s="110">
        <v>10</v>
      </c>
      <c r="K25" s="183">
        <v>11</v>
      </c>
      <c r="L25" s="110">
        <v>12</v>
      </c>
      <c r="M25" s="183">
        <v>13</v>
      </c>
      <c r="N25" s="110">
        <v>14</v>
      </c>
      <c r="O25" s="183">
        <v>15</v>
      </c>
      <c r="P25" s="110">
        <v>16</v>
      </c>
      <c r="Q25" s="183">
        <v>17</v>
      </c>
      <c r="R25" s="110">
        <v>18</v>
      </c>
      <c r="S25" s="183">
        <v>19</v>
      </c>
      <c r="T25" s="110">
        <v>20</v>
      </c>
      <c r="U25" s="183">
        <v>21</v>
      </c>
      <c r="V25" s="110">
        <v>22</v>
      </c>
      <c r="W25" s="183">
        <v>23</v>
      </c>
      <c r="X25" s="110">
        <v>24</v>
      </c>
      <c r="Y25" s="183">
        <v>25</v>
      </c>
      <c r="Z25" s="110">
        <v>26</v>
      </c>
    </row>
    <row r="26" spans="1:28" ht="45.75" customHeight="1" x14ac:dyDescent="0.25">
      <c r="A26" s="102" t="s">
        <v>352</v>
      </c>
      <c r="B26" s="108"/>
      <c r="C26" s="104" t="s">
        <v>354</v>
      </c>
      <c r="D26" s="104" t="s">
        <v>355</v>
      </c>
      <c r="E26" s="104" t="s">
        <v>356</v>
      </c>
      <c r="F26" s="104" t="s">
        <v>285</v>
      </c>
      <c r="G26" s="104" t="s">
        <v>357</v>
      </c>
      <c r="H26" s="104" t="s">
        <v>248</v>
      </c>
      <c r="I26" s="104" t="s">
        <v>358</v>
      </c>
      <c r="J26" s="104" t="s">
        <v>359</v>
      </c>
      <c r="K26" s="101"/>
      <c r="L26" s="105" t="s">
        <v>271</v>
      </c>
      <c r="M26" s="107" t="s">
        <v>287</v>
      </c>
      <c r="N26" s="101"/>
      <c r="O26" s="101"/>
      <c r="P26" s="101"/>
      <c r="Q26" s="101"/>
      <c r="R26" s="101"/>
      <c r="S26" s="101"/>
      <c r="T26" s="101"/>
      <c r="U26" s="101"/>
      <c r="V26" s="101"/>
      <c r="W26" s="101"/>
      <c r="X26" s="101"/>
      <c r="Y26" s="101"/>
      <c r="Z26" s="103" t="s">
        <v>304</v>
      </c>
    </row>
    <row r="27" spans="1:28" x14ac:dyDescent="0.25">
      <c r="A27" s="101" t="s">
        <v>250</v>
      </c>
      <c r="B27" s="101" t="s">
        <v>276</v>
      </c>
      <c r="C27" s="101" t="s">
        <v>255</v>
      </c>
      <c r="D27" s="101" t="s">
        <v>256</v>
      </c>
      <c r="E27" s="101" t="s">
        <v>295</v>
      </c>
      <c r="F27" s="104" t="s">
        <v>251</v>
      </c>
      <c r="G27" s="104" t="s">
        <v>299</v>
      </c>
      <c r="H27" s="101" t="s">
        <v>248</v>
      </c>
      <c r="I27" s="104" t="s">
        <v>281</v>
      </c>
      <c r="J27" s="104" t="s">
        <v>263</v>
      </c>
      <c r="K27" s="105" t="s">
        <v>267</v>
      </c>
      <c r="L27" s="101"/>
      <c r="M27" s="105" t="s">
        <v>293</v>
      </c>
      <c r="N27" s="101"/>
      <c r="O27" s="101"/>
      <c r="P27" s="101"/>
      <c r="Q27" s="101"/>
      <c r="R27" s="101"/>
      <c r="S27" s="101"/>
      <c r="T27" s="101"/>
      <c r="U27" s="101"/>
      <c r="V27" s="101"/>
      <c r="W27" s="101"/>
      <c r="X27" s="101"/>
      <c r="Y27" s="101"/>
      <c r="Z27" s="101"/>
    </row>
    <row r="28" spans="1:28" x14ac:dyDescent="0.25">
      <c r="A28" s="101" t="s">
        <v>250</v>
      </c>
      <c r="B28" s="101" t="s">
        <v>277</v>
      </c>
      <c r="C28" s="101" t="s">
        <v>257</v>
      </c>
      <c r="D28" s="101" t="s">
        <v>258</v>
      </c>
      <c r="E28" s="101" t="s">
        <v>296</v>
      </c>
      <c r="F28" s="104" t="s">
        <v>252</v>
      </c>
      <c r="G28" s="104" t="s">
        <v>300</v>
      </c>
      <c r="H28" s="101" t="s">
        <v>248</v>
      </c>
      <c r="I28" s="104" t="s">
        <v>282</v>
      </c>
      <c r="J28" s="104" t="s">
        <v>264</v>
      </c>
      <c r="K28" s="105" t="s">
        <v>268</v>
      </c>
      <c r="L28" s="106"/>
      <c r="M28" s="105" t="s">
        <v>0</v>
      </c>
      <c r="N28" s="105"/>
      <c r="O28" s="105"/>
      <c r="P28" s="105"/>
      <c r="Q28" s="105"/>
      <c r="R28" s="105"/>
      <c r="S28" s="105"/>
      <c r="T28" s="105"/>
      <c r="U28" s="105"/>
      <c r="V28" s="105"/>
      <c r="W28" s="105"/>
      <c r="X28" s="105"/>
      <c r="Y28" s="105"/>
      <c r="Z28" s="105"/>
    </row>
    <row r="29" spans="1:28" x14ac:dyDescent="0.25">
      <c r="A29" s="101" t="s">
        <v>250</v>
      </c>
      <c r="B29" s="101" t="s">
        <v>278</v>
      </c>
      <c r="C29" s="101" t="s">
        <v>259</v>
      </c>
      <c r="D29" s="101" t="s">
        <v>260</v>
      </c>
      <c r="E29" s="101" t="s">
        <v>297</v>
      </c>
      <c r="F29" s="104" t="s">
        <v>253</v>
      </c>
      <c r="G29" s="104" t="s">
        <v>301</v>
      </c>
      <c r="H29" s="101" t="s">
        <v>248</v>
      </c>
      <c r="I29" s="104" t="s">
        <v>283</v>
      </c>
      <c r="J29" s="104" t="s">
        <v>265</v>
      </c>
      <c r="K29" s="105" t="s">
        <v>269</v>
      </c>
      <c r="L29" s="106"/>
      <c r="M29" s="101"/>
      <c r="N29" s="101"/>
      <c r="O29" s="101"/>
      <c r="P29" s="101"/>
      <c r="Q29" s="101"/>
      <c r="R29" s="101"/>
      <c r="S29" s="101"/>
      <c r="T29" s="101"/>
      <c r="U29" s="101"/>
      <c r="V29" s="101"/>
      <c r="W29" s="101"/>
      <c r="X29" s="101"/>
      <c r="Y29" s="101"/>
      <c r="Z29" s="101"/>
    </row>
    <row r="30" spans="1:28" x14ac:dyDescent="0.25">
      <c r="A30" s="101" t="s">
        <v>250</v>
      </c>
      <c r="B30" s="101" t="s">
        <v>279</v>
      </c>
      <c r="C30" s="101" t="s">
        <v>261</v>
      </c>
      <c r="D30" s="101" t="s">
        <v>262</v>
      </c>
      <c r="E30" s="101" t="s">
        <v>298</v>
      </c>
      <c r="F30" s="104" t="s">
        <v>254</v>
      </c>
      <c r="G30" s="104" t="s">
        <v>302</v>
      </c>
      <c r="H30" s="101" t="s">
        <v>248</v>
      </c>
      <c r="I30" s="104" t="s">
        <v>284</v>
      </c>
      <c r="J30" s="104" t="s">
        <v>266</v>
      </c>
      <c r="K30" s="105" t="s">
        <v>270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353</v>
      </c>
      <c r="B32" s="108"/>
      <c r="C32" s="104" t="s">
        <v>360</v>
      </c>
      <c r="D32" s="104" t="s">
        <v>361</v>
      </c>
      <c r="E32" s="104" t="s">
        <v>362</v>
      </c>
      <c r="F32" s="104" t="s">
        <v>363</v>
      </c>
      <c r="G32" s="104" t="s">
        <v>364</v>
      </c>
      <c r="H32" s="104" t="s">
        <v>248</v>
      </c>
      <c r="I32" s="104" t="s">
        <v>365</v>
      </c>
      <c r="J32" s="104" t="s">
        <v>366</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05" t="str">
        <f>'3.4. Паспорт надежность'!A4:Z4</f>
        <v>Год раскрытия информации: 2018 год</v>
      </c>
      <c r="B5" s="305"/>
      <c r="C5" s="305"/>
      <c r="D5" s="305"/>
      <c r="E5" s="305"/>
      <c r="F5" s="305"/>
      <c r="G5" s="305"/>
      <c r="H5" s="305"/>
      <c r="I5" s="305"/>
      <c r="J5" s="305"/>
      <c r="K5" s="305"/>
      <c r="L5" s="305"/>
      <c r="M5" s="305"/>
      <c r="N5" s="305"/>
      <c r="O5" s="305"/>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09" t="s">
        <v>11</v>
      </c>
      <c r="B7" s="309"/>
      <c r="C7" s="309"/>
      <c r="D7" s="309"/>
      <c r="E7" s="309"/>
      <c r="F7" s="309"/>
      <c r="G7" s="309"/>
      <c r="H7" s="309"/>
      <c r="I7" s="309"/>
      <c r="J7" s="309"/>
      <c r="K7" s="309"/>
      <c r="L7" s="309"/>
      <c r="M7" s="309"/>
      <c r="N7" s="309"/>
      <c r="O7" s="309"/>
      <c r="P7" s="13"/>
      <c r="Q7" s="13"/>
      <c r="R7" s="13"/>
      <c r="S7" s="13"/>
      <c r="T7" s="13"/>
      <c r="U7" s="13"/>
      <c r="V7" s="13"/>
      <c r="W7" s="13"/>
      <c r="X7" s="13"/>
      <c r="Y7" s="13"/>
      <c r="Z7" s="13"/>
    </row>
    <row r="8" spans="1:28" s="12" customFormat="1" ht="18.75" x14ac:dyDescent="0.2">
      <c r="A8" s="309"/>
      <c r="B8" s="309"/>
      <c r="C8" s="309"/>
      <c r="D8" s="309"/>
      <c r="E8" s="309"/>
      <c r="F8" s="309"/>
      <c r="G8" s="309"/>
      <c r="H8" s="309"/>
      <c r="I8" s="309"/>
      <c r="J8" s="309"/>
      <c r="K8" s="309"/>
      <c r="L8" s="309"/>
      <c r="M8" s="309"/>
      <c r="N8" s="309"/>
      <c r="O8" s="309"/>
      <c r="P8" s="13"/>
      <c r="Q8" s="13"/>
      <c r="R8" s="13"/>
      <c r="S8" s="13"/>
      <c r="T8" s="13"/>
      <c r="U8" s="13"/>
      <c r="V8" s="13"/>
      <c r="W8" s="13"/>
      <c r="X8" s="13"/>
      <c r="Y8" s="13"/>
      <c r="Z8" s="13"/>
    </row>
    <row r="9" spans="1:28" s="12" customFormat="1" ht="18.75" x14ac:dyDescent="0.2">
      <c r="A9" s="308" t="str">
        <f>'3.4. Паспорт надежность'!A8:Z8</f>
        <v>ОП АО "Чукотэнерго" Анадырская ТЭЦ</v>
      </c>
      <c r="B9" s="308"/>
      <c r="C9" s="308"/>
      <c r="D9" s="308"/>
      <c r="E9" s="308"/>
      <c r="F9" s="308"/>
      <c r="G9" s="308"/>
      <c r="H9" s="308"/>
      <c r="I9" s="308"/>
      <c r="J9" s="308"/>
      <c r="K9" s="308"/>
      <c r="L9" s="308"/>
      <c r="M9" s="308"/>
      <c r="N9" s="308"/>
      <c r="O9" s="308"/>
      <c r="P9" s="13"/>
      <c r="Q9" s="13"/>
      <c r="R9" s="13"/>
      <c r="S9" s="13"/>
      <c r="T9" s="13"/>
      <c r="U9" s="13"/>
      <c r="V9" s="13"/>
      <c r="W9" s="13"/>
      <c r="X9" s="13"/>
      <c r="Y9" s="13"/>
      <c r="Z9" s="13"/>
    </row>
    <row r="10" spans="1:28" s="12" customFormat="1" ht="18.75" x14ac:dyDescent="0.2">
      <c r="A10" s="306" t="s">
        <v>10</v>
      </c>
      <c r="B10" s="306"/>
      <c r="C10" s="306"/>
      <c r="D10" s="306"/>
      <c r="E10" s="306"/>
      <c r="F10" s="306"/>
      <c r="G10" s="306"/>
      <c r="H10" s="306"/>
      <c r="I10" s="306"/>
      <c r="J10" s="306"/>
      <c r="K10" s="306"/>
      <c r="L10" s="306"/>
      <c r="M10" s="306"/>
      <c r="N10" s="306"/>
      <c r="O10" s="306"/>
      <c r="P10" s="13"/>
      <c r="Q10" s="13"/>
      <c r="R10" s="13"/>
      <c r="S10" s="13"/>
      <c r="T10" s="13"/>
      <c r="U10" s="13"/>
      <c r="V10" s="13"/>
      <c r="W10" s="13"/>
      <c r="X10" s="13"/>
      <c r="Y10" s="13"/>
      <c r="Z10" s="13"/>
    </row>
    <row r="11" spans="1:28" s="12" customFormat="1" ht="18.75" x14ac:dyDescent="0.2">
      <c r="A11" s="309"/>
      <c r="B11" s="309"/>
      <c r="C11" s="309"/>
      <c r="D11" s="309"/>
      <c r="E11" s="309"/>
      <c r="F11" s="309"/>
      <c r="G11" s="309"/>
      <c r="H11" s="309"/>
      <c r="I11" s="309"/>
      <c r="J11" s="309"/>
      <c r="K11" s="309"/>
      <c r="L11" s="309"/>
      <c r="M11" s="309"/>
      <c r="N11" s="309"/>
      <c r="O11" s="309"/>
      <c r="P11" s="13"/>
      <c r="Q11" s="13"/>
      <c r="R11" s="13"/>
      <c r="S11" s="13"/>
      <c r="T11" s="13"/>
      <c r="U11" s="13"/>
      <c r="V11" s="13"/>
      <c r="W11" s="13"/>
      <c r="X11" s="13"/>
      <c r="Y11" s="13"/>
      <c r="Z11" s="13"/>
    </row>
    <row r="12" spans="1:28" s="12" customFormat="1" ht="18.75" x14ac:dyDescent="0.2">
      <c r="A12" s="308" t="str">
        <f>'3.4. Паспорт надежность'!A11:Z11</f>
        <v>J_524-АТ-30</v>
      </c>
      <c r="B12" s="308"/>
      <c r="C12" s="308"/>
      <c r="D12" s="308"/>
      <c r="E12" s="308"/>
      <c r="F12" s="308"/>
      <c r="G12" s="308"/>
      <c r="H12" s="308"/>
      <c r="I12" s="308"/>
      <c r="J12" s="308"/>
      <c r="K12" s="308"/>
      <c r="L12" s="308"/>
      <c r="M12" s="308"/>
      <c r="N12" s="308"/>
      <c r="O12" s="308"/>
      <c r="P12" s="13"/>
      <c r="Q12" s="13"/>
      <c r="R12" s="13"/>
      <c r="S12" s="13"/>
      <c r="T12" s="13"/>
      <c r="U12" s="13"/>
      <c r="V12" s="13"/>
      <c r="W12" s="13"/>
      <c r="X12" s="13"/>
      <c r="Y12" s="13"/>
      <c r="Z12" s="13"/>
    </row>
    <row r="13" spans="1:28" s="12" customFormat="1" ht="18.75" x14ac:dyDescent="0.2">
      <c r="A13" s="306" t="s">
        <v>9</v>
      </c>
      <c r="B13" s="306"/>
      <c r="C13" s="306"/>
      <c r="D13" s="306"/>
      <c r="E13" s="306"/>
      <c r="F13" s="306"/>
      <c r="G13" s="306"/>
      <c r="H13" s="306"/>
      <c r="I13" s="306"/>
      <c r="J13" s="306"/>
      <c r="K13" s="306"/>
      <c r="L13" s="306"/>
      <c r="M13" s="306"/>
      <c r="N13" s="306"/>
      <c r="O13" s="306"/>
      <c r="P13" s="13"/>
      <c r="Q13" s="13"/>
      <c r="R13" s="13"/>
      <c r="S13" s="13"/>
      <c r="T13" s="13"/>
      <c r="U13" s="13"/>
      <c r="V13" s="13"/>
      <c r="W13" s="13"/>
      <c r="X13" s="13"/>
      <c r="Y13" s="13"/>
      <c r="Z13" s="13"/>
    </row>
    <row r="14" spans="1:28" s="9" customFormat="1" ht="15.75" customHeight="1" x14ac:dyDescent="0.2">
      <c r="A14" s="352" t="str">
        <f>'3.4. Паспорт надежность'!A14:Z14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52"/>
      <c r="C14" s="352"/>
      <c r="D14" s="352"/>
      <c r="E14" s="352"/>
      <c r="F14" s="352"/>
      <c r="G14" s="352"/>
      <c r="H14" s="352"/>
      <c r="I14" s="352"/>
      <c r="J14" s="352"/>
      <c r="K14" s="352"/>
      <c r="L14" s="352"/>
      <c r="M14" s="352"/>
      <c r="N14" s="352"/>
      <c r="O14" s="352"/>
      <c r="P14" s="10"/>
      <c r="Q14" s="10"/>
      <c r="R14" s="10"/>
      <c r="S14" s="10"/>
      <c r="T14" s="10"/>
      <c r="U14" s="10"/>
      <c r="V14" s="10"/>
      <c r="W14" s="10"/>
      <c r="X14" s="10"/>
      <c r="Y14" s="10"/>
      <c r="Z14" s="10"/>
    </row>
    <row r="15" spans="1:28" s="3" customFormat="1" ht="12" x14ac:dyDescent="0.2">
      <c r="A15" s="347" t="s">
        <v>8</v>
      </c>
      <c r="B15" s="347"/>
      <c r="C15" s="347"/>
      <c r="D15" s="347"/>
      <c r="E15" s="347"/>
      <c r="F15" s="347"/>
      <c r="G15" s="347"/>
      <c r="H15" s="347"/>
      <c r="I15" s="347"/>
      <c r="J15" s="347"/>
      <c r="K15" s="347"/>
      <c r="L15" s="347"/>
      <c r="M15" s="347"/>
      <c r="N15" s="347"/>
      <c r="O15" s="347"/>
      <c r="P15" s="8"/>
      <c r="Q15" s="8"/>
      <c r="R15" s="8"/>
      <c r="S15" s="8"/>
      <c r="T15" s="8"/>
      <c r="U15" s="8"/>
      <c r="V15" s="8"/>
      <c r="W15" s="8"/>
      <c r="X15" s="8"/>
      <c r="Y15" s="8"/>
      <c r="Z15" s="8"/>
    </row>
    <row r="16" spans="1:28" s="3" customFormat="1" ht="15" customHeight="1" x14ac:dyDescent="0.2">
      <c r="A16" s="306" t="s">
        <v>7</v>
      </c>
      <c r="B16" s="306"/>
      <c r="C16" s="306"/>
      <c r="D16" s="306"/>
      <c r="E16" s="306"/>
      <c r="F16" s="306"/>
      <c r="G16" s="306"/>
      <c r="H16" s="306"/>
      <c r="I16" s="306"/>
      <c r="J16" s="306"/>
      <c r="K16" s="306"/>
      <c r="L16" s="306"/>
      <c r="M16" s="306"/>
      <c r="N16" s="306"/>
      <c r="O16" s="306"/>
      <c r="P16" s="6"/>
      <c r="Q16" s="6"/>
      <c r="R16" s="6"/>
      <c r="S16" s="6"/>
      <c r="T16" s="6"/>
      <c r="U16" s="6"/>
      <c r="V16" s="6"/>
      <c r="W16" s="6"/>
      <c r="X16" s="6"/>
      <c r="Y16" s="6"/>
      <c r="Z16" s="6"/>
    </row>
    <row r="17" spans="1:26" s="3" customFormat="1" ht="15" customHeight="1" x14ac:dyDescent="0.2">
      <c r="A17" s="316"/>
      <c r="B17" s="316"/>
      <c r="C17" s="316"/>
      <c r="D17" s="316"/>
      <c r="E17" s="316"/>
      <c r="F17" s="316"/>
      <c r="G17" s="316"/>
      <c r="H17" s="316"/>
      <c r="I17" s="316"/>
      <c r="J17" s="316"/>
      <c r="K17" s="316"/>
      <c r="L17" s="316"/>
      <c r="M17" s="316"/>
      <c r="N17" s="316"/>
      <c r="O17" s="316"/>
      <c r="P17" s="4"/>
      <c r="Q17" s="4"/>
      <c r="R17" s="4"/>
      <c r="S17" s="4"/>
      <c r="T17" s="4"/>
      <c r="U17" s="4"/>
      <c r="V17" s="4"/>
      <c r="W17" s="4"/>
    </row>
    <row r="18" spans="1:26" s="3" customFormat="1" ht="91.5" customHeight="1" x14ac:dyDescent="0.2">
      <c r="A18" s="348" t="s">
        <v>542</v>
      </c>
      <c r="B18" s="348"/>
      <c r="C18" s="348"/>
      <c r="D18" s="348"/>
      <c r="E18" s="348"/>
      <c r="F18" s="348"/>
      <c r="G18" s="348"/>
      <c r="H18" s="348"/>
      <c r="I18" s="348"/>
      <c r="J18" s="348"/>
      <c r="K18" s="348"/>
      <c r="L18" s="348"/>
      <c r="M18" s="348"/>
      <c r="N18" s="348"/>
      <c r="O18" s="348"/>
      <c r="P18" s="7"/>
      <c r="Q18" s="7"/>
      <c r="R18" s="7"/>
      <c r="S18" s="7"/>
      <c r="T18" s="7"/>
      <c r="U18" s="7"/>
      <c r="V18" s="7"/>
      <c r="W18" s="7"/>
      <c r="X18" s="7"/>
      <c r="Y18" s="7"/>
      <c r="Z18" s="7"/>
    </row>
    <row r="19" spans="1:26" s="3" customFormat="1" ht="78" customHeight="1" x14ac:dyDescent="0.2">
      <c r="A19" s="310" t="s">
        <v>6</v>
      </c>
      <c r="B19" s="310" t="s">
        <v>89</v>
      </c>
      <c r="C19" s="310" t="s">
        <v>88</v>
      </c>
      <c r="D19" s="310" t="s">
        <v>77</v>
      </c>
      <c r="E19" s="349" t="s">
        <v>87</v>
      </c>
      <c r="F19" s="350"/>
      <c r="G19" s="350"/>
      <c r="H19" s="350"/>
      <c r="I19" s="351"/>
      <c r="J19" s="310" t="s">
        <v>86</v>
      </c>
      <c r="K19" s="310"/>
      <c r="L19" s="310"/>
      <c r="M19" s="310"/>
      <c r="N19" s="310"/>
      <c r="O19" s="310"/>
      <c r="P19" s="4"/>
      <c r="Q19" s="4"/>
      <c r="R19" s="4"/>
      <c r="S19" s="4"/>
      <c r="T19" s="4"/>
      <c r="U19" s="4"/>
      <c r="V19" s="4"/>
      <c r="W19" s="4"/>
    </row>
    <row r="20" spans="1:26" s="3" customFormat="1" ht="51" customHeight="1" x14ac:dyDescent="0.2">
      <c r="A20" s="310"/>
      <c r="B20" s="310"/>
      <c r="C20" s="310"/>
      <c r="D20" s="310"/>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01"/>
  <sheetViews>
    <sheetView view="pageBreakPreview" topLeftCell="A49" zoomScale="60" zoomScaleNormal="100" workbookViewId="0">
      <selection activeCell="S101" sqref="S101"/>
    </sheetView>
  </sheetViews>
  <sheetFormatPr defaultRowHeight="15" x14ac:dyDescent="0.25"/>
  <cols>
    <col min="1" max="1" width="45.140625" customWidth="1"/>
    <col min="2" max="2" width="14.5703125" customWidth="1"/>
    <col min="5" max="19" width="17.140625" customWidth="1"/>
    <col min="20" max="20" width="13.42578125" bestFit="1" customWidth="1"/>
  </cols>
  <sheetData>
    <row r="1" spans="1:45" ht="18.75" x14ac:dyDescent="0.25">
      <c r="S1" s="42" t="s">
        <v>70</v>
      </c>
    </row>
    <row r="2" spans="1:45" ht="18.75" x14ac:dyDescent="0.3">
      <c r="S2" s="15" t="s">
        <v>12</v>
      </c>
    </row>
    <row r="3" spans="1:45" ht="18.75" x14ac:dyDescent="0.3">
      <c r="S3" s="15" t="s">
        <v>349</v>
      </c>
    </row>
    <row r="5" spans="1:45" ht="15.75" x14ac:dyDescent="0.25">
      <c r="A5" s="305" t="str">
        <f>'4. паспортбюджет'!A5:O5</f>
        <v>Год раскрытия информации: 2018 год</v>
      </c>
      <c r="B5" s="305"/>
      <c r="C5" s="305"/>
      <c r="D5" s="305"/>
      <c r="E5" s="305"/>
      <c r="F5" s="305"/>
      <c r="G5" s="305"/>
      <c r="H5" s="305"/>
      <c r="I5" s="305"/>
      <c r="J5" s="305"/>
      <c r="K5" s="305"/>
      <c r="L5" s="305"/>
      <c r="M5" s="305"/>
      <c r="N5" s="305"/>
      <c r="O5" s="305"/>
      <c r="P5" s="305"/>
      <c r="Q5" s="305"/>
      <c r="R5" s="305"/>
      <c r="S5" s="305"/>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09" t="s">
        <v>11</v>
      </c>
      <c r="B7" s="309"/>
      <c r="C7" s="309"/>
      <c r="D7" s="309"/>
      <c r="E7" s="309"/>
      <c r="F7" s="309"/>
      <c r="G7" s="309"/>
      <c r="H7" s="309"/>
      <c r="I7" s="309"/>
      <c r="J7" s="309"/>
      <c r="K7" s="309"/>
      <c r="L7" s="309"/>
      <c r="M7" s="309"/>
      <c r="N7" s="309"/>
      <c r="O7" s="309"/>
      <c r="P7" s="309"/>
      <c r="Q7" s="309"/>
      <c r="R7" s="309"/>
      <c r="S7" s="30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2"/>
    </row>
    <row r="8" spans="1:45" ht="18.75" x14ac:dyDescent="0.25">
      <c r="A8" s="204"/>
      <c r="B8" s="204"/>
      <c r="C8" s="204"/>
      <c r="D8" s="204"/>
      <c r="E8" s="204"/>
      <c r="F8" s="204"/>
      <c r="G8" s="204"/>
      <c r="H8" s="204"/>
      <c r="I8" s="204"/>
      <c r="J8" s="204"/>
      <c r="K8" s="20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2"/>
      <c r="AR8" s="12"/>
      <c r="AS8" s="12"/>
    </row>
    <row r="9" spans="1:45" ht="18.75" x14ac:dyDescent="0.25">
      <c r="A9" s="308" t="str">
        <f>'4. паспортбюджет'!A9:O9</f>
        <v>ОП АО "Чукотэнерго" Анадырская ТЭЦ</v>
      </c>
      <c r="B9" s="308"/>
      <c r="C9" s="308"/>
      <c r="D9" s="308"/>
      <c r="E9" s="308"/>
      <c r="F9" s="308"/>
      <c r="G9" s="308"/>
      <c r="H9" s="308"/>
      <c r="I9" s="308"/>
      <c r="J9" s="308"/>
      <c r="K9" s="308"/>
      <c r="L9" s="308"/>
      <c r="M9" s="308"/>
      <c r="N9" s="308"/>
      <c r="O9" s="308"/>
      <c r="P9" s="308"/>
      <c r="Q9" s="308"/>
      <c r="R9" s="308"/>
      <c r="S9" s="308"/>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06" t="s">
        <v>10</v>
      </c>
      <c r="B10" s="306"/>
      <c r="C10" s="306"/>
      <c r="D10" s="306"/>
      <c r="E10" s="306"/>
      <c r="F10" s="306"/>
      <c r="G10" s="306"/>
      <c r="H10" s="306"/>
      <c r="I10" s="306"/>
      <c r="J10" s="306"/>
      <c r="K10" s="306"/>
      <c r="L10" s="306"/>
      <c r="M10" s="306"/>
      <c r="N10" s="306"/>
      <c r="O10" s="306"/>
      <c r="P10" s="306"/>
      <c r="Q10" s="306"/>
      <c r="R10" s="306"/>
      <c r="S10" s="306"/>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2"/>
    </row>
    <row r="11" spans="1:45" ht="18.75" x14ac:dyDescent="0.25">
      <c r="A11" s="204"/>
      <c r="B11" s="204"/>
      <c r="C11" s="204"/>
      <c r="D11" s="204"/>
      <c r="E11" s="204"/>
      <c r="F11" s="204"/>
      <c r="G11" s="204"/>
      <c r="H11" s="204"/>
      <c r="I11" s="204"/>
      <c r="J11" s="204"/>
      <c r="K11" s="20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08" t="str">
        <f>'4. паспортбюджет'!A12:O12</f>
        <v>J_524-АТ-30</v>
      </c>
      <c r="B12" s="308"/>
      <c r="C12" s="308"/>
      <c r="D12" s="308"/>
      <c r="E12" s="308"/>
      <c r="F12" s="308"/>
      <c r="G12" s="308"/>
      <c r="H12" s="308"/>
      <c r="I12" s="308"/>
      <c r="J12" s="308"/>
      <c r="K12" s="308"/>
      <c r="L12" s="308"/>
      <c r="M12" s="308"/>
      <c r="N12" s="308"/>
      <c r="O12" s="308"/>
      <c r="P12" s="308"/>
      <c r="Q12" s="308"/>
      <c r="R12" s="308"/>
      <c r="S12" s="308"/>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06" t="s">
        <v>9</v>
      </c>
      <c r="B13" s="306"/>
      <c r="C13" s="306"/>
      <c r="D13" s="306"/>
      <c r="E13" s="306"/>
      <c r="F13" s="306"/>
      <c r="G13" s="306"/>
      <c r="H13" s="306"/>
      <c r="I13" s="306"/>
      <c r="J13" s="306"/>
      <c r="K13" s="306"/>
      <c r="L13" s="306"/>
      <c r="M13" s="306"/>
      <c r="N13" s="306"/>
      <c r="O13" s="306"/>
      <c r="P13" s="306"/>
      <c r="Q13" s="306"/>
      <c r="R13" s="306"/>
      <c r="S13" s="306"/>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2"/>
    </row>
    <row r="14" spans="1:45"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07" t="str">
        <f>'4. паспортбюджет'!A14:O14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7"/>
      <c r="C15" s="307"/>
      <c r="D15" s="307"/>
      <c r="E15" s="307"/>
      <c r="F15" s="307"/>
      <c r="G15" s="307"/>
      <c r="H15" s="307"/>
      <c r="I15" s="307"/>
      <c r="J15" s="307"/>
      <c r="K15" s="307"/>
      <c r="L15" s="307"/>
      <c r="M15" s="307"/>
      <c r="N15" s="307"/>
      <c r="O15" s="307"/>
      <c r="P15" s="307"/>
      <c r="Q15" s="307"/>
      <c r="R15" s="307"/>
      <c r="S15" s="307"/>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row>
    <row r="16" spans="1:45" ht="15.75" x14ac:dyDescent="0.25">
      <c r="A16" s="306" t="s">
        <v>7</v>
      </c>
      <c r="B16" s="306"/>
      <c r="C16" s="306"/>
      <c r="D16" s="306"/>
      <c r="E16" s="306"/>
      <c r="F16" s="306"/>
      <c r="G16" s="306"/>
      <c r="H16" s="306"/>
      <c r="I16" s="306"/>
      <c r="J16" s="306"/>
      <c r="K16" s="306"/>
      <c r="L16" s="306"/>
      <c r="M16" s="306"/>
      <c r="N16" s="306"/>
      <c r="O16" s="306"/>
      <c r="P16" s="306"/>
      <c r="Q16" s="306"/>
      <c r="R16" s="306"/>
      <c r="S16" s="306"/>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3"/>
    </row>
    <row r="17" spans="1:45" ht="18.75"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08" t="s">
        <v>504</v>
      </c>
      <c r="B18" s="308"/>
      <c r="C18" s="308"/>
      <c r="D18" s="308"/>
      <c r="E18" s="308"/>
      <c r="F18" s="308"/>
      <c r="G18" s="308"/>
      <c r="H18" s="308"/>
      <c r="I18" s="308"/>
      <c r="J18" s="308"/>
      <c r="K18" s="308"/>
      <c r="L18" s="308"/>
      <c r="M18" s="308"/>
      <c r="N18" s="308"/>
      <c r="O18" s="308"/>
      <c r="P18" s="308"/>
      <c r="Q18" s="308"/>
      <c r="R18" s="308"/>
      <c r="S18" s="308"/>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66" t="s">
        <v>348</v>
      </c>
      <c r="B20" s="266" t="s">
        <v>1</v>
      </c>
    </row>
    <row r="21" spans="1:45" ht="15.75" x14ac:dyDescent="0.25">
      <c r="A21" s="267" t="s">
        <v>584</v>
      </c>
      <c r="B21" s="268">
        <v>533430322</v>
      </c>
    </row>
    <row r="22" spans="1:45" ht="15.75" x14ac:dyDescent="0.25">
      <c r="A22" s="269" t="s">
        <v>346</v>
      </c>
      <c r="B22" s="270">
        <v>0</v>
      </c>
    </row>
    <row r="23" spans="1:45" ht="15.75" x14ac:dyDescent="0.25">
      <c r="A23" s="269" t="s">
        <v>344</v>
      </c>
      <c r="B23" s="270">
        <v>25</v>
      </c>
      <c r="D23" s="284" t="s">
        <v>347</v>
      </c>
      <c r="E23" s="218"/>
      <c r="F23" s="218"/>
      <c r="G23" s="218"/>
    </row>
    <row r="24" spans="1:45" ht="16.5" thickBot="1" x14ac:dyDescent="0.3">
      <c r="A24" s="271" t="s">
        <v>342</v>
      </c>
      <c r="B24" s="272">
        <v>1</v>
      </c>
      <c r="D24" s="353" t="s">
        <v>345</v>
      </c>
      <c r="E24" s="353"/>
      <c r="F24" s="356">
        <f>SUM(E86:S86)</f>
        <v>5.4267293645790806</v>
      </c>
      <c r="G24" s="357"/>
    </row>
    <row r="25" spans="1:45" ht="15.75" x14ac:dyDescent="0.25">
      <c r="A25" s="267" t="s">
        <v>341</v>
      </c>
      <c r="B25" s="268"/>
      <c r="D25" s="353" t="s">
        <v>343</v>
      </c>
      <c r="E25" s="353"/>
      <c r="F25" s="356">
        <f>SUM(E87:S87)</f>
        <v>8.0090352597838592</v>
      </c>
      <c r="G25" s="357"/>
    </row>
    <row r="26" spans="1:45" ht="15.75" x14ac:dyDescent="0.25">
      <c r="A26" s="269" t="s">
        <v>585</v>
      </c>
      <c r="B26" s="270">
        <v>4</v>
      </c>
      <c r="D26" s="358" t="s">
        <v>586</v>
      </c>
      <c r="E26" s="359"/>
      <c r="F26" s="360">
        <f>S84/1000000</f>
        <v>196.11836936064151</v>
      </c>
      <c r="G26" s="360"/>
    </row>
    <row r="27" spans="1:45" ht="15.75" x14ac:dyDescent="0.25">
      <c r="A27" s="269" t="s">
        <v>340</v>
      </c>
      <c r="B27" s="270">
        <v>1</v>
      </c>
      <c r="D27" s="353" t="s">
        <v>587</v>
      </c>
      <c r="E27" s="353"/>
      <c r="F27" s="354" t="str">
        <f>IF(F26&gt;0,"да","нет")</f>
        <v>да</v>
      </c>
      <c r="G27" s="355"/>
    </row>
    <row r="28" spans="1:45" ht="15.75" x14ac:dyDescent="0.25">
      <c r="A28" s="269" t="s">
        <v>319</v>
      </c>
      <c r="B28" s="270">
        <v>0</v>
      </c>
    </row>
    <row r="29" spans="1:45" ht="15.75" x14ac:dyDescent="0.25">
      <c r="A29" s="269" t="s">
        <v>339</v>
      </c>
      <c r="B29" s="270">
        <v>4</v>
      </c>
    </row>
    <row r="30" spans="1:45" ht="15.75" x14ac:dyDescent="0.25">
      <c r="A30" s="269" t="s">
        <v>338</v>
      </c>
      <c r="B30" s="270">
        <v>1</v>
      </c>
    </row>
    <row r="31" spans="1:45" ht="15.75" x14ac:dyDescent="0.25">
      <c r="A31" s="273" t="s">
        <v>583</v>
      </c>
      <c r="B31" s="274">
        <v>0</v>
      </c>
    </row>
    <row r="32" spans="1:45" ht="16.5" thickBot="1" x14ac:dyDescent="0.3">
      <c r="A32" s="271" t="s">
        <v>313</v>
      </c>
      <c r="B32" s="275">
        <v>0.2</v>
      </c>
    </row>
    <row r="33" spans="1:19" ht="15.75" x14ac:dyDescent="0.25">
      <c r="A33" s="267" t="s">
        <v>583</v>
      </c>
      <c r="B33" s="268"/>
    </row>
    <row r="34" spans="1:19" ht="15.75" x14ac:dyDescent="0.25">
      <c r="A34" s="269" t="s">
        <v>337</v>
      </c>
      <c r="B34" s="270"/>
    </row>
    <row r="35" spans="1:19" ht="16.5" thickBot="1" x14ac:dyDescent="0.3">
      <c r="A35" s="273" t="s">
        <v>336</v>
      </c>
      <c r="B35" s="276"/>
    </row>
    <row r="36" spans="1:19" ht="15.75" x14ac:dyDescent="0.25">
      <c r="A36" s="277" t="s">
        <v>588</v>
      </c>
      <c r="B36" s="278">
        <v>10</v>
      </c>
    </row>
    <row r="37" spans="1:19" ht="15.75" x14ac:dyDescent="0.25">
      <c r="A37" s="279" t="s">
        <v>335</v>
      </c>
      <c r="B37" s="280">
        <v>9.5000000000000001E-2</v>
      </c>
    </row>
    <row r="38" spans="1:19" ht="15.75" x14ac:dyDescent="0.25">
      <c r="A38" s="279" t="s">
        <v>334</v>
      </c>
      <c r="B38" s="281">
        <v>9.5000000000000001E-2</v>
      </c>
    </row>
    <row r="39" spans="1:19" ht="15.75" x14ac:dyDescent="0.25">
      <c r="A39" s="279" t="s">
        <v>333</v>
      </c>
      <c r="B39" s="281">
        <v>1</v>
      </c>
    </row>
    <row r="40" spans="1:19" ht="15.75" x14ac:dyDescent="0.25">
      <c r="A40" s="279" t="s">
        <v>332</v>
      </c>
      <c r="B40" s="281">
        <v>0.14699999999999999</v>
      </c>
    </row>
    <row r="41" spans="1:19" ht="15.75" x14ac:dyDescent="0.25">
      <c r="A41" s="279" t="s">
        <v>331</v>
      </c>
      <c r="B41" s="281">
        <v>0</v>
      </c>
    </row>
    <row r="42" spans="1:19" ht="16.5" thickBot="1" x14ac:dyDescent="0.3">
      <c r="A42" s="282" t="s">
        <v>589</v>
      </c>
      <c r="B42" s="283">
        <v>0.122</v>
      </c>
    </row>
    <row r="43" spans="1:19" ht="15.75" x14ac:dyDescent="0.25">
      <c r="A43" s="207" t="s">
        <v>330</v>
      </c>
      <c r="B43" s="208"/>
      <c r="C43" s="209">
        <v>2016</v>
      </c>
      <c r="D43" s="209">
        <v>2017</v>
      </c>
      <c r="E43" s="209">
        <v>2018</v>
      </c>
      <c r="F43" s="209">
        <v>2019</v>
      </c>
      <c r="G43" s="209">
        <v>2020</v>
      </c>
      <c r="H43" s="209">
        <v>2021</v>
      </c>
      <c r="I43" s="209">
        <v>2022</v>
      </c>
      <c r="J43" s="209">
        <v>2023</v>
      </c>
      <c r="K43" s="209">
        <v>2024</v>
      </c>
      <c r="L43" s="209">
        <v>2025</v>
      </c>
      <c r="M43" s="209">
        <v>2026</v>
      </c>
      <c r="N43" s="209">
        <v>2027</v>
      </c>
      <c r="O43" s="209">
        <v>2028</v>
      </c>
      <c r="P43" s="209">
        <v>2029</v>
      </c>
      <c r="Q43" s="209">
        <v>2030</v>
      </c>
      <c r="R43" s="209">
        <v>2031</v>
      </c>
      <c r="S43" s="209">
        <v>2032</v>
      </c>
    </row>
    <row r="44" spans="1:19" ht="15.75" x14ac:dyDescent="0.25">
      <c r="A44" s="210" t="s">
        <v>329</v>
      </c>
      <c r="B44" s="211"/>
      <c r="C44" s="212"/>
      <c r="D44" s="212"/>
      <c r="E44" s="212">
        <v>3.6999999999999998E-2</v>
      </c>
      <c r="F44" s="212">
        <v>0.04</v>
      </c>
      <c r="G44" s="212">
        <v>0.04</v>
      </c>
      <c r="H44" s="212">
        <v>3.6999999999999998E-2</v>
      </c>
      <c r="I44" s="212">
        <v>3.5000000000000003E-2</v>
      </c>
      <c r="J44" s="212">
        <v>3.3000000000000002E-2</v>
      </c>
      <c r="K44" s="212">
        <v>3.1E-2</v>
      </c>
      <c r="L44" s="212">
        <v>0.03</v>
      </c>
      <c r="M44" s="212">
        <v>2.8000000000000001E-2</v>
      </c>
      <c r="N44" s="212">
        <v>2.5999999999999999E-2</v>
      </c>
      <c r="O44" s="212">
        <v>2.3E-2</v>
      </c>
      <c r="P44" s="212">
        <v>2.3E-2</v>
      </c>
      <c r="Q44" s="212">
        <v>2.3E-2</v>
      </c>
      <c r="R44" s="212">
        <v>2.3E-2</v>
      </c>
      <c r="S44" s="212">
        <v>2.3E-2</v>
      </c>
    </row>
    <row r="45" spans="1:19" ht="15.75" x14ac:dyDescent="0.25">
      <c r="A45" s="210" t="s">
        <v>328</v>
      </c>
      <c r="B45" s="211"/>
      <c r="C45" s="212"/>
      <c r="D45" s="212"/>
      <c r="E45" s="212">
        <v>3.6999999999999922E-2</v>
      </c>
      <c r="F45" s="212">
        <v>7.8479999999999883E-2</v>
      </c>
      <c r="G45" s="212">
        <v>0.12161919999999982</v>
      </c>
      <c r="H45" s="212">
        <v>0.16311911039999982</v>
      </c>
      <c r="I45" s="212">
        <v>0.20382827926399982</v>
      </c>
      <c r="J45" s="212">
        <v>0.24355461247971166</v>
      </c>
      <c r="K45" s="212">
        <v>0.28210480546658268</v>
      </c>
      <c r="L45" s="212">
        <v>0.32056794963058022</v>
      </c>
      <c r="M45" s="212">
        <v>0.35754385222023655</v>
      </c>
      <c r="N45" s="212">
        <v>0.39283999237796263</v>
      </c>
      <c r="O45" s="212">
        <v>0.42487531220265562</v>
      </c>
      <c r="P45" s="212">
        <v>0.4576474443833165</v>
      </c>
      <c r="Q45" s="212">
        <v>0.49117333560413257</v>
      </c>
      <c r="R45" s="212">
        <v>0.52547032232302748</v>
      </c>
      <c r="S45" s="212">
        <v>0.5605561397364569</v>
      </c>
    </row>
    <row r="46" spans="1:19" ht="16.5" thickBot="1" x14ac:dyDescent="0.3">
      <c r="A46" s="213" t="s">
        <v>590</v>
      </c>
      <c r="B46" s="214"/>
      <c r="C46" s="215"/>
      <c r="D46" s="215"/>
      <c r="E46" s="216">
        <v>30911469.550000001</v>
      </c>
      <c r="F46" s="216">
        <v>151715727.38101855</v>
      </c>
      <c r="G46" s="216">
        <v>155430863.12715393</v>
      </c>
      <c r="H46" s="216">
        <v>152874820.84046784</v>
      </c>
      <c r="I46" s="216">
        <v>139873380.75744337</v>
      </c>
      <c r="J46" s="216">
        <v>147201622.58278218</v>
      </c>
      <c r="K46" s="216">
        <v>144202597.70418969</v>
      </c>
      <c r="L46" s="216">
        <v>141250912.2233685</v>
      </c>
      <c r="M46" s="216">
        <v>126809440.95121901</v>
      </c>
      <c r="N46" s="216">
        <v>135437038.54979441</v>
      </c>
      <c r="O46" s="216">
        <v>132554023.5560905</v>
      </c>
      <c r="P46" s="216">
        <v>129732438.30687624</v>
      </c>
      <c r="Q46" s="216">
        <v>77265455.943394661</v>
      </c>
      <c r="R46" s="216">
        <v>92416601.182290569</v>
      </c>
      <c r="S46" s="216">
        <v>94968677.159788296</v>
      </c>
    </row>
    <row r="47" spans="1:19" ht="16.5" thickBot="1" x14ac:dyDescent="0.3">
      <c r="A47" s="217"/>
      <c r="B47" s="217"/>
      <c r="C47" s="218"/>
      <c r="D47" s="218"/>
      <c r="E47" s="218"/>
      <c r="F47" s="218"/>
      <c r="G47" s="218"/>
      <c r="H47" s="218"/>
      <c r="I47" s="218"/>
      <c r="J47" s="218"/>
      <c r="K47" s="218"/>
      <c r="L47" s="218"/>
      <c r="M47" s="218"/>
      <c r="N47" s="218"/>
      <c r="O47" s="218"/>
      <c r="P47" s="218"/>
      <c r="Q47" s="218"/>
      <c r="R47" s="218"/>
      <c r="S47" s="218"/>
    </row>
    <row r="48" spans="1:19" ht="15.75" x14ac:dyDescent="0.25">
      <c r="A48" s="219" t="s">
        <v>327</v>
      </c>
      <c r="B48" s="208"/>
      <c r="C48" s="209">
        <v>2016</v>
      </c>
      <c r="D48" s="209">
        <v>2017</v>
      </c>
      <c r="E48" s="209">
        <v>2018</v>
      </c>
      <c r="F48" s="209">
        <v>2019</v>
      </c>
      <c r="G48" s="209">
        <v>2020</v>
      </c>
      <c r="H48" s="209">
        <v>2021</v>
      </c>
      <c r="I48" s="209">
        <v>2022</v>
      </c>
      <c r="J48" s="209">
        <v>2023</v>
      </c>
      <c r="K48" s="209">
        <v>2024</v>
      </c>
      <c r="L48" s="209">
        <v>2025</v>
      </c>
      <c r="M48" s="209">
        <v>2026</v>
      </c>
      <c r="N48" s="209">
        <v>2027</v>
      </c>
      <c r="O48" s="209">
        <v>2028</v>
      </c>
      <c r="P48" s="209">
        <v>2029</v>
      </c>
      <c r="Q48" s="209">
        <v>2030</v>
      </c>
      <c r="R48" s="209">
        <v>2031</v>
      </c>
      <c r="S48" s="209">
        <v>2032</v>
      </c>
    </row>
    <row r="49" spans="1:20" ht="15.75" x14ac:dyDescent="0.25">
      <c r="A49" s="210" t="s">
        <v>326</v>
      </c>
      <c r="B49" s="220"/>
      <c r="C49" s="221"/>
      <c r="D49" s="222">
        <v>0</v>
      </c>
      <c r="E49" s="222">
        <v>0</v>
      </c>
      <c r="F49" s="222">
        <v>650767780</v>
      </c>
      <c r="G49" s="222">
        <v>650767780</v>
      </c>
      <c r="H49" s="222">
        <v>608945439.15267181</v>
      </c>
      <c r="I49" s="222">
        <v>563149975.92484748</v>
      </c>
      <c r="J49" s="222">
        <v>513003943.6903798</v>
      </c>
      <c r="K49" s="222">
        <v>458094038.39363766</v>
      </c>
      <c r="L49" s="222">
        <v>397967692.09370506</v>
      </c>
      <c r="M49" s="222">
        <v>332129342.89527881</v>
      </c>
      <c r="N49" s="222">
        <v>260036350.52300212</v>
      </c>
      <c r="O49" s="222">
        <v>181094523.87535912</v>
      </c>
      <c r="P49" s="222">
        <v>94653223.696190044</v>
      </c>
      <c r="Q49" s="222">
        <v>0</v>
      </c>
      <c r="R49" s="221"/>
      <c r="S49" s="221"/>
    </row>
    <row r="50" spans="1:20" ht="15.75" x14ac:dyDescent="0.25">
      <c r="A50" s="210" t="s">
        <v>325</v>
      </c>
      <c r="B50" s="220"/>
      <c r="C50" s="221"/>
      <c r="D50" s="222">
        <v>0</v>
      </c>
      <c r="E50" s="222">
        <v>650767780</v>
      </c>
      <c r="F50" s="222">
        <v>0</v>
      </c>
      <c r="G50" s="222">
        <v>0</v>
      </c>
      <c r="H50" s="222">
        <v>0</v>
      </c>
      <c r="I50" s="222">
        <v>0</v>
      </c>
      <c r="J50" s="222">
        <v>0</v>
      </c>
      <c r="K50" s="222">
        <v>0</v>
      </c>
      <c r="L50" s="222">
        <v>0</v>
      </c>
      <c r="M50" s="222">
        <v>0</v>
      </c>
      <c r="N50" s="222">
        <v>0</v>
      </c>
      <c r="O50" s="222">
        <v>0</v>
      </c>
      <c r="P50" s="222">
        <v>0</v>
      </c>
      <c r="Q50" s="222">
        <v>0</v>
      </c>
      <c r="R50" s="222">
        <v>0</v>
      </c>
      <c r="S50" s="222">
        <v>0</v>
      </c>
    </row>
    <row r="51" spans="1:20" ht="15.75" x14ac:dyDescent="0.25">
      <c r="A51" s="210" t="s">
        <v>324</v>
      </c>
      <c r="B51" s="220"/>
      <c r="C51" s="221"/>
      <c r="D51" s="222">
        <v>0</v>
      </c>
      <c r="E51" s="222">
        <v>0</v>
      </c>
      <c r="F51" s="222">
        <v>0</v>
      </c>
      <c r="G51" s="222">
        <v>41822340.847328186</v>
      </c>
      <c r="H51" s="222">
        <v>45795463.22782436</v>
      </c>
      <c r="I51" s="222">
        <v>50146032.234467685</v>
      </c>
      <c r="J51" s="222">
        <v>54909905.296742111</v>
      </c>
      <c r="K51" s="222">
        <v>60126346.299932614</v>
      </c>
      <c r="L51" s="222">
        <v>65838349.198426217</v>
      </c>
      <c r="M51" s="222">
        <v>72092992.372276694</v>
      </c>
      <c r="N51" s="222">
        <v>78941826.647642985</v>
      </c>
      <c r="O51" s="222">
        <v>86441300.179169074</v>
      </c>
      <c r="P51" s="222">
        <v>94653223.696190134</v>
      </c>
      <c r="Q51" s="222">
        <v>0</v>
      </c>
      <c r="R51" s="222">
        <v>0</v>
      </c>
      <c r="S51" s="222">
        <v>0</v>
      </c>
    </row>
    <row r="52" spans="1:20" ht="16.5" thickBot="1" x14ac:dyDescent="0.3">
      <c r="A52" s="223" t="s">
        <v>323</v>
      </c>
      <c r="B52" s="224"/>
      <c r="C52" s="216"/>
      <c r="D52" s="222">
        <v>0</v>
      </c>
      <c r="E52" s="225">
        <v>30911469.550000001</v>
      </c>
      <c r="F52" s="225">
        <v>61822939.100000001</v>
      </c>
      <c r="G52" s="225">
        <v>61822939.100000001</v>
      </c>
      <c r="H52" s="225">
        <v>55640645.189999998</v>
      </c>
      <c r="I52" s="225">
        <v>49458351.280000001</v>
      </c>
      <c r="J52" s="225">
        <v>43276057.370000005</v>
      </c>
      <c r="K52" s="225">
        <v>37093763.460000008</v>
      </c>
      <c r="L52" s="225">
        <v>30911469.550000008</v>
      </c>
      <c r="M52" s="225">
        <v>24729175.640000008</v>
      </c>
      <c r="N52" s="225">
        <v>18546881.730000008</v>
      </c>
      <c r="O52" s="225">
        <v>12364587.82000001</v>
      </c>
      <c r="P52" s="225">
        <v>6182293.9100000085</v>
      </c>
      <c r="Q52" s="225">
        <v>0</v>
      </c>
      <c r="R52" s="225">
        <v>0</v>
      </c>
      <c r="S52" s="225">
        <v>0</v>
      </c>
    </row>
    <row r="53" spans="1:20" ht="16.5" thickBot="1" x14ac:dyDescent="0.3">
      <c r="A53" s="226"/>
      <c r="B53" s="227"/>
      <c r="C53" s="228"/>
      <c r="D53" s="228"/>
      <c r="E53" s="228"/>
      <c r="F53" s="228"/>
      <c r="G53" s="228"/>
      <c r="H53" s="228"/>
      <c r="I53" s="228"/>
      <c r="J53" s="228"/>
      <c r="K53" s="228"/>
      <c r="L53" s="228"/>
      <c r="M53" s="228"/>
      <c r="N53" s="228"/>
      <c r="O53" s="228"/>
      <c r="P53" s="228"/>
      <c r="Q53" s="228"/>
      <c r="R53" s="228"/>
      <c r="S53" s="228"/>
    </row>
    <row r="54" spans="1:20" ht="15.75" x14ac:dyDescent="0.25">
      <c r="A54" s="219" t="s">
        <v>591</v>
      </c>
      <c r="B54" s="208"/>
      <c r="C54" s="209">
        <v>0</v>
      </c>
      <c r="D54" s="209">
        <v>0</v>
      </c>
      <c r="E54" s="209">
        <v>1</v>
      </c>
      <c r="F54" s="209">
        <v>2</v>
      </c>
      <c r="G54" s="209">
        <v>3</v>
      </c>
      <c r="H54" s="209">
        <v>4</v>
      </c>
      <c r="I54" s="209">
        <v>5</v>
      </c>
      <c r="J54" s="209">
        <v>6</v>
      </c>
      <c r="K54" s="209">
        <v>7</v>
      </c>
      <c r="L54" s="209">
        <v>8</v>
      </c>
      <c r="M54" s="209">
        <v>9</v>
      </c>
      <c r="N54" s="209">
        <v>10</v>
      </c>
      <c r="O54" s="209">
        <v>11</v>
      </c>
      <c r="P54" s="209">
        <v>12</v>
      </c>
      <c r="Q54" s="209">
        <v>13</v>
      </c>
      <c r="R54" s="209">
        <v>14</v>
      </c>
      <c r="S54" s="209">
        <v>15</v>
      </c>
    </row>
    <row r="55" spans="1:20" ht="15.75" x14ac:dyDescent="0.25">
      <c r="A55" s="229" t="s">
        <v>322</v>
      </c>
      <c r="B55" s="230"/>
      <c r="C55" s="231"/>
      <c r="D55" s="231"/>
      <c r="E55" s="231">
        <v>30911469.550000001</v>
      </c>
      <c r="F55" s="231">
        <v>151715727.38101855</v>
      </c>
      <c r="G55" s="231">
        <v>155430863.12715393</v>
      </c>
      <c r="H55" s="231">
        <v>152874820.84046784</v>
      </c>
      <c r="I55" s="231">
        <v>139873380.75744337</v>
      </c>
      <c r="J55" s="231">
        <v>147201622.58278218</v>
      </c>
      <c r="K55" s="231">
        <v>144202597.70418969</v>
      </c>
      <c r="L55" s="231">
        <v>141250912.2233685</v>
      </c>
      <c r="M55" s="231">
        <v>126809440.95121901</v>
      </c>
      <c r="N55" s="231">
        <v>135437038.54979441</v>
      </c>
      <c r="O55" s="231">
        <v>132554023.5560905</v>
      </c>
      <c r="P55" s="231">
        <v>129732438.30687624</v>
      </c>
      <c r="Q55" s="231">
        <v>77265455.943394661</v>
      </c>
      <c r="R55" s="231">
        <v>92416601.182290569</v>
      </c>
      <c r="S55" s="231">
        <v>94968677.159788296</v>
      </c>
      <c r="T55">
        <v>1757676392.6560893</v>
      </c>
    </row>
    <row r="56" spans="1:20" ht="15.75" x14ac:dyDescent="0.25">
      <c r="A56" s="232" t="s">
        <v>321</v>
      </c>
      <c r="B56" s="233"/>
      <c r="C56" s="233"/>
      <c r="D56" s="233"/>
      <c r="E56" s="234"/>
      <c r="F56" s="234"/>
      <c r="G56" s="234"/>
      <c r="H56" s="234"/>
      <c r="I56" s="234"/>
      <c r="J56" s="234"/>
      <c r="K56" s="234"/>
      <c r="L56" s="234"/>
      <c r="M56" s="234"/>
      <c r="N56" s="234"/>
      <c r="O56" s="234"/>
      <c r="P56" s="234"/>
      <c r="Q56" s="234"/>
      <c r="R56" s="234"/>
      <c r="S56" s="234"/>
      <c r="T56">
        <v>0</v>
      </c>
    </row>
    <row r="57" spans="1:20" ht="15.75" x14ac:dyDescent="0.25">
      <c r="A57" s="235" t="s">
        <v>320</v>
      </c>
      <c r="B57" s="236"/>
      <c r="C57" s="233"/>
      <c r="D57" s="233"/>
      <c r="E57" s="233"/>
      <c r="F57" s="233"/>
      <c r="G57" s="233"/>
      <c r="H57" s="233"/>
      <c r="I57" s="233"/>
      <c r="J57" s="233"/>
      <c r="K57" s="233"/>
      <c r="L57" s="233"/>
      <c r="M57" s="233"/>
      <c r="N57" s="233"/>
      <c r="O57" s="233"/>
      <c r="P57" s="233"/>
      <c r="Q57" s="233"/>
      <c r="R57" s="233"/>
      <c r="S57" s="233"/>
      <c r="T57">
        <v>0</v>
      </c>
    </row>
    <row r="58" spans="1:20" ht="15.75" x14ac:dyDescent="0.25">
      <c r="A58" s="235" t="s">
        <v>319</v>
      </c>
      <c r="B58" s="236"/>
      <c r="C58" s="233"/>
      <c r="D58" s="233"/>
      <c r="E58" s="233"/>
      <c r="F58" s="233"/>
      <c r="G58" s="233"/>
      <c r="H58" s="233"/>
      <c r="I58" s="233"/>
      <c r="J58" s="233"/>
      <c r="K58" s="233"/>
      <c r="L58" s="233"/>
      <c r="M58" s="233"/>
      <c r="N58" s="233"/>
      <c r="O58" s="233"/>
      <c r="P58" s="233"/>
      <c r="Q58" s="233"/>
      <c r="R58" s="233"/>
      <c r="S58" s="233"/>
      <c r="T58">
        <v>0</v>
      </c>
    </row>
    <row r="59" spans="1:20" ht="15.75" x14ac:dyDescent="0.25">
      <c r="A59" s="235" t="s">
        <v>583</v>
      </c>
      <c r="B59" s="236"/>
      <c r="C59" s="233"/>
      <c r="D59" s="233"/>
      <c r="E59" s="233">
        <v>0</v>
      </c>
      <c r="F59" s="233">
        <v>0</v>
      </c>
      <c r="G59" s="233">
        <v>0</v>
      </c>
      <c r="H59" s="233">
        <v>0</v>
      </c>
      <c r="I59" s="233">
        <v>0</v>
      </c>
      <c r="J59" s="233">
        <v>0</v>
      </c>
      <c r="K59" s="233">
        <v>0</v>
      </c>
      <c r="L59" s="233">
        <v>0</v>
      </c>
      <c r="M59" s="233">
        <v>0</v>
      </c>
      <c r="N59" s="233">
        <v>0</v>
      </c>
      <c r="O59" s="233">
        <v>0</v>
      </c>
      <c r="P59" s="233">
        <v>0</v>
      </c>
      <c r="Q59" s="233">
        <v>0</v>
      </c>
      <c r="R59" s="233">
        <v>0</v>
      </c>
      <c r="S59" s="233">
        <v>0</v>
      </c>
      <c r="T59">
        <v>0</v>
      </c>
    </row>
    <row r="60" spans="1:20" ht="15.75" x14ac:dyDescent="0.25">
      <c r="A60" s="235" t="s">
        <v>583</v>
      </c>
      <c r="B60" s="236"/>
      <c r="C60" s="233"/>
      <c r="D60" s="233"/>
      <c r="E60" s="233">
        <v>0</v>
      </c>
      <c r="F60" s="233">
        <v>0</v>
      </c>
      <c r="G60" s="233">
        <v>0</v>
      </c>
      <c r="H60" s="233">
        <v>0</v>
      </c>
      <c r="I60" s="233">
        <v>0</v>
      </c>
      <c r="J60" s="233">
        <v>0</v>
      </c>
      <c r="K60" s="233">
        <v>0</v>
      </c>
      <c r="L60" s="233">
        <v>0</v>
      </c>
      <c r="M60" s="233">
        <v>0</v>
      </c>
      <c r="N60" s="233">
        <v>0</v>
      </c>
      <c r="O60" s="233">
        <v>0</v>
      </c>
      <c r="P60" s="233">
        <v>0</v>
      </c>
      <c r="Q60" s="233">
        <v>0</v>
      </c>
      <c r="R60" s="233">
        <v>0</v>
      </c>
      <c r="S60" s="233">
        <v>0</v>
      </c>
      <c r="T60">
        <v>0</v>
      </c>
    </row>
    <row r="61" spans="1:20" ht="15.75" x14ac:dyDescent="0.25">
      <c r="A61" s="235" t="s">
        <v>583</v>
      </c>
      <c r="B61" s="236"/>
      <c r="C61" s="233"/>
      <c r="D61" s="233"/>
      <c r="E61" s="233">
        <v>0</v>
      </c>
      <c r="F61" s="233">
        <v>0</v>
      </c>
      <c r="G61" s="233">
        <v>0</v>
      </c>
      <c r="H61" s="233">
        <v>0</v>
      </c>
      <c r="I61" s="233">
        <v>0</v>
      </c>
      <c r="J61" s="233">
        <v>0</v>
      </c>
      <c r="K61" s="233">
        <v>0</v>
      </c>
      <c r="L61" s="233">
        <v>0</v>
      </c>
      <c r="M61" s="233">
        <v>0</v>
      </c>
      <c r="N61" s="233">
        <v>0</v>
      </c>
      <c r="O61" s="233">
        <v>0</v>
      </c>
      <c r="P61" s="233">
        <v>0</v>
      </c>
      <c r="Q61" s="233">
        <v>0</v>
      </c>
      <c r="R61" s="233">
        <v>0</v>
      </c>
      <c r="S61" s="233">
        <v>0</v>
      </c>
      <c r="T61">
        <v>0</v>
      </c>
    </row>
    <row r="62" spans="1:20" ht="15.75" x14ac:dyDescent="0.25">
      <c r="A62" s="235" t="s">
        <v>318</v>
      </c>
      <c r="B62" s="236"/>
      <c r="C62" s="233"/>
      <c r="D62" s="233"/>
      <c r="E62" s="233">
        <v>0</v>
      </c>
      <c r="F62" s="233">
        <v>-5864263.3282485884</v>
      </c>
      <c r="G62" s="233">
        <v>-11324094.702824861</v>
      </c>
      <c r="H62" s="233">
        <v>-10515230.795480227</v>
      </c>
      <c r="I62" s="233">
        <v>-9706366.8881355952</v>
      </c>
      <c r="J62" s="233">
        <v>-8897502.9807909634</v>
      </c>
      <c r="K62" s="233">
        <v>-8088639.0734463306</v>
      </c>
      <c r="L62" s="233">
        <v>-7279775.166101695</v>
      </c>
      <c r="M62" s="233">
        <v>-6470911.2587570632</v>
      </c>
      <c r="N62" s="233">
        <v>-5662047.3514124313</v>
      </c>
      <c r="O62" s="233">
        <v>-4853183.4440677976</v>
      </c>
      <c r="P62" s="233">
        <v>-4044319.5367231644</v>
      </c>
      <c r="Q62" s="233">
        <v>-3235455.6293785311</v>
      </c>
      <c r="R62" s="233">
        <v>-2426591.7220338979</v>
      </c>
      <c r="S62" s="233">
        <v>-1617727.8146892646</v>
      </c>
      <c r="T62">
        <v>-88368381.877401158</v>
      </c>
    </row>
    <row r="63" spans="1:20" ht="15.75" x14ac:dyDescent="0.25">
      <c r="A63" s="237" t="s">
        <v>592</v>
      </c>
      <c r="B63" s="231"/>
      <c r="C63" s="231"/>
      <c r="D63" s="231"/>
      <c r="E63" s="231">
        <v>30911469.550000001</v>
      </c>
      <c r="F63" s="231">
        <v>145851464.05276996</v>
      </c>
      <c r="G63" s="231">
        <v>144106768.42432907</v>
      </c>
      <c r="H63" s="231">
        <v>142359590.04498762</v>
      </c>
      <c r="I63" s="231">
        <v>130167013.86930777</v>
      </c>
      <c r="J63" s="231">
        <v>138304119.60199121</v>
      </c>
      <c r="K63" s="231">
        <v>136113958.63074335</v>
      </c>
      <c r="L63" s="231">
        <v>133971137.0572668</v>
      </c>
      <c r="M63" s="231">
        <v>120338529.69246194</v>
      </c>
      <c r="N63" s="231">
        <v>129774991.19838198</v>
      </c>
      <c r="O63" s="231">
        <v>127700840.11202271</v>
      </c>
      <c r="P63" s="231">
        <v>125688118.77015308</v>
      </c>
      <c r="Q63" s="231">
        <v>74030000.314016134</v>
      </c>
      <c r="R63" s="231">
        <v>89990009.460256666</v>
      </c>
      <c r="S63" s="231">
        <v>93350949.345099032</v>
      </c>
      <c r="T63">
        <v>1669308010.778688</v>
      </c>
    </row>
    <row r="64" spans="1:20" ht="15.75" x14ac:dyDescent="0.25">
      <c r="A64" s="235" t="s">
        <v>315</v>
      </c>
      <c r="B64" s="236"/>
      <c r="C64" s="233"/>
      <c r="D64" s="233"/>
      <c r="E64" s="233">
        <v>0</v>
      </c>
      <c r="F64" s="233">
        <v>-18383270.621468928</v>
      </c>
      <c r="G64" s="233">
        <v>-36766541.242937855</v>
      </c>
      <c r="H64" s="233">
        <v>-36766541.242937855</v>
      </c>
      <c r="I64" s="233">
        <v>-36766541.242937855</v>
      </c>
      <c r="J64" s="233">
        <v>-36766541.242937855</v>
      </c>
      <c r="K64" s="233">
        <v>-36766541.242937855</v>
      </c>
      <c r="L64" s="233">
        <v>-36766541.242937855</v>
      </c>
      <c r="M64" s="233">
        <v>-36766541.242937855</v>
      </c>
      <c r="N64" s="233">
        <v>-36766541.242937855</v>
      </c>
      <c r="O64" s="233">
        <v>-36766541.242937855</v>
      </c>
      <c r="P64" s="233">
        <v>-36766541.242937855</v>
      </c>
      <c r="Q64" s="233">
        <v>-36766541.242937855</v>
      </c>
      <c r="R64" s="233">
        <v>-36766541.242937855</v>
      </c>
      <c r="S64" s="233">
        <v>-36766541.242937855</v>
      </c>
      <c r="T64">
        <v>-459581765.53672326</v>
      </c>
    </row>
    <row r="65" spans="1:20" ht="15.75" x14ac:dyDescent="0.25">
      <c r="A65" s="238" t="s">
        <v>593</v>
      </c>
      <c r="B65" s="239"/>
      <c r="C65" s="239"/>
      <c r="D65" s="239"/>
      <c r="E65" s="239">
        <v>30911469.550000001</v>
      </c>
      <c r="F65" s="239">
        <v>127468193.43130103</v>
      </c>
      <c r="G65" s="239">
        <v>107340227.18139121</v>
      </c>
      <c r="H65" s="239">
        <v>105593048.80204976</v>
      </c>
      <c r="I65" s="239">
        <v>93400472.626369923</v>
      </c>
      <c r="J65" s="239">
        <v>101537578.35905334</v>
      </c>
      <c r="K65" s="239">
        <v>99347417.387805492</v>
      </c>
      <c r="L65" s="239">
        <v>97204595.814328939</v>
      </c>
      <c r="M65" s="239">
        <v>83571988.449524075</v>
      </c>
      <c r="N65" s="239">
        <v>93008449.955444127</v>
      </c>
      <c r="O65" s="239">
        <v>90934298.869084865</v>
      </c>
      <c r="P65" s="239">
        <v>88921577.527215213</v>
      </c>
      <c r="Q65" s="239">
        <v>37263459.071078278</v>
      </c>
      <c r="R65" s="239">
        <v>53223468.217318811</v>
      </c>
      <c r="S65" s="239">
        <v>56584408.102161177</v>
      </c>
      <c r="T65">
        <v>1209726245.2419648</v>
      </c>
    </row>
    <row r="66" spans="1:20" ht="15.75" x14ac:dyDescent="0.25">
      <c r="A66" s="235" t="s">
        <v>314</v>
      </c>
      <c r="B66" s="236"/>
      <c r="C66" s="233"/>
      <c r="D66" s="233"/>
      <c r="E66" s="233">
        <v>-30911469.550000008</v>
      </c>
      <c r="F66" s="233">
        <v>-61822939.100000016</v>
      </c>
      <c r="G66" s="233">
        <v>-61822939.100000001</v>
      </c>
      <c r="H66" s="233">
        <v>-55640645.189999998</v>
      </c>
      <c r="I66" s="233">
        <v>-49458351.280000001</v>
      </c>
      <c r="J66" s="233">
        <v>-43276057.370000005</v>
      </c>
      <c r="K66" s="233">
        <v>-37093763.460000008</v>
      </c>
      <c r="L66" s="233">
        <v>-30911469.550000008</v>
      </c>
      <c r="M66" s="233">
        <v>-24729175.640000008</v>
      </c>
      <c r="N66" s="233">
        <v>-18546881.730000008</v>
      </c>
      <c r="O66" s="233">
        <v>-12364587.82000001</v>
      </c>
      <c r="P66" s="233">
        <v>-6182293.9100000085</v>
      </c>
      <c r="Q66" s="233">
        <v>0</v>
      </c>
      <c r="R66" s="233">
        <v>0</v>
      </c>
      <c r="S66" s="233">
        <v>0</v>
      </c>
      <c r="T66">
        <v>-432760573.70000011</v>
      </c>
    </row>
    <row r="67" spans="1:20" ht="15.75" x14ac:dyDescent="0.25">
      <c r="A67" s="240" t="s">
        <v>317</v>
      </c>
      <c r="B67" s="230"/>
      <c r="C67" s="231"/>
      <c r="D67" s="231"/>
      <c r="E67" s="231">
        <v>0</v>
      </c>
      <c r="F67" s="231">
        <v>65645254.331301011</v>
      </c>
      <c r="G67" s="231">
        <v>45517288.081391208</v>
      </c>
      <c r="H67" s="231">
        <v>49952403.612049758</v>
      </c>
      <c r="I67" s="231">
        <v>43942121.346369922</v>
      </c>
      <c r="J67" s="231">
        <v>58261520.989053339</v>
      </c>
      <c r="K67" s="231">
        <v>62253653.927805483</v>
      </c>
      <c r="L67" s="231">
        <v>66293126.264328927</v>
      </c>
      <c r="M67" s="231">
        <v>58842812.809524067</v>
      </c>
      <c r="N67" s="231">
        <v>74461568.225444123</v>
      </c>
      <c r="O67" s="231">
        <v>78569711.049084857</v>
      </c>
      <c r="P67" s="231">
        <v>82739283.617215201</v>
      </c>
      <c r="Q67" s="231">
        <v>37263459.071078278</v>
      </c>
      <c r="R67" s="231">
        <v>53223468.217318811</v>
      </c>
      <c r="S67" s="231">
        <v>56584408.102161177</v>
      </c>
      <c r="T67">
        <v>776965671.54196489</v>
      </c>
    </row>
    <row r="68" spans="1:20" ht="15.75" x14ac:dyDescent="0.25">
      <c r="A68" s="235" t="s">
        <v>313</v>
      </c>
      <c r="B68" s="236"/>
      <c r="C68" s="233"/>
      <c r="D68" s="233"/>
      <c r="E68" s="233">
        <v>0</v>
      </c>
      <c r="F68" s="233">
        <v>-13129050.866260204</v>
      </c>
      <c r="G68" s="233">
        <v>-9103457.6162782423</v>
      </c>
      <c r="H68" s="233">
        <v>-9990480.7224099543</v>
      </c>
      <c r="I68" s="233">
        <v>-8788424.2692739833</v>
      </c>
      <c r="J68" s="233">
        <v>-11652304.197810672</v>
      </c>
      <c r="K68" s="233">
        <v>-12450730.785561096</v>
      </c>
      <c r="L68" s="233">
        <v>-13258625.252865788</v>
      </c>
      <c r="M68" s="233">
        <v>-11768562.56190482</v>
      </c>
      <c r="N68" s="233">
        <v>-14892313.645088824</v>
      </c>
      <c r="O68" s="233">
        <v>-15713942.209816972</v>
      </c>
      <c r="P68" s="233">
        <v>-16547856.723443044</v>
      </c>
      <c r="Q68" s="233">
        <v>-7452691.8142156536</v>
      </c>
      <c r="R68" s="233">
        <v>-10644693.643463764</v>
      </c>
      <c r="S68" s="233">
        <v>-11316881.620432237</v>
      </c>
      <c r="T68">
        <v>-155393134.30839303</v>
      </c>
    </row>
    <row r="69" spans="1:20" ht="16.5" thickBot="1" x14ac:dyDescent="0.3">
      <c r="A69" s="241" t="s">
        <v>316</v>
      </c>
      <c r="B69" s="242"/>
      <c r="C69" s="243"/>
      <c r="D69" s="243"/>
      <c r="E69" s="243">
        <v>0</v>
      </c>
      <c r="F69" s="243">
        <v>52516203.465040803</v>
      </c>
      <c r="G69" s="243">
        <v>36413830.465112969</v>
      </c>
      <c r="H69" s="243">
        <v>39961922.889639802</v>
      </c>
      <c r="I69" s="243">
        <v>35153697.077095941</v>
      </c>
      <c r="J69" s="243">
        <v>46609216.791242667</v>
      </c>
      <c r="K69" s="243">
        <v>49802923.142244384</v>
      </c>
      <c r="L69" s="243">
        <v>53034501.011463135</v>
      </c>
      <c r="M69" s="243">
        <v>47074250.247619249</v>
      </c>
      <c r="N69" s="243">
        <v>59569254.580355301</v>
      </c>
      <c r="O69" s="243">
        <v>62855768.839267887</v>
      </c>
      <c r="P69" s="243">
        <v>66191426.893772155</v>
      </c>
      <c r="Q69" s="243">
        <v>29810767.256862625</v>
      </c>
      <c r="R69" s="243">
        <v>42578774.573855042</v>
      </c>
      <c r="S69" s="243">
        <v>45267526.481728941</v>
      </c>
      <c r="T69">
        <v>621572537.23357201</v>
      </c>
    </row>
    <row r="70" spans="1:20" ht="16.5" thickBot="1" x14ac:dyDescent="0.3">
      <c r="A70" s="226"/>
      <c r="B70" s="244"/>
      <c r="C70" s="245"/>
      <c r="D70" s="245"/>
      <c r="E70" s="245"/>
      <c r="F70" s="245"/>
      <c r="G70" s="245"/>
      <c r="H70" s="245"/>
      <c r="I70" s="245"/>
      <c r="J70" s="245"/>
      <c r="K70" s="245"/>
      <c r="L70" s="245"/>
      <c r="M70" s="245"/>
      <c r="N70" s="245"/>
      <c r="O70" s="245"/>
      <c r="P70" s="245"/>
      <c r="Q70" s="245"/>
      <c r="R70" s="245"/>
      <c r="S70" s="245"/>
    </row>
    <row r="71" spans="1:20" ht="15.75" x14ac:dyDescent="0.25">
      <c r="A71" s="246" t="s">
        <v>594</v>
      </c>
      <c r="B71" s="208"/>
      <c r="C71" s="209">
        <v>0</v>
      </c>
      <c r="D71" s="209">
        <v>0</v>
      </c>
      <c r="E71" s="209">
        <v>1</v>
      </c>
      <c r="F71" s="209">
        <v>2</v>
      </c>
      <c r="G71" s="209">
        <v>3</v>
      </c>
      <c r="H71" s="209">
        <v>4</v>
      </c>
      <c r="I71" s="209">
        <v>5</v>
      </c>
      <c r="J71" s="209">
        <v>6</v>
      </c>
      <c r="K71" s="209">
        <v>7</v>
      </c>
      <c r="L71" s="209">
        <v>8</v>
      </c>
      <c r="M71" s="209">
        <v>9</v>
      </c>
      <c r="N71" s="209">
        <v>10</v>
      </c>
      <c r="O71" s="209">
        <v>11</v>
      </c>
      <c r="P71" s="209">
        <v>12</v>
      </c>
      <c r="Q71" s="209">
        <v>13</v>
      </c>
      <c r="R71" s="209">
        <v>14</v>
      </c>
      <c r="S71" s="209">
        <v>15</v>
      </c>
    </row>
    <row r="72" spans="1:20" ht="15.75" x14ac:dyDescent="0.25">
      <c r="A72" s="229" t="s">
        <v>593</v>
      </c>
      <c r="B72" s="230"/>
      <c r="C72" s="231">
        <v>0</v>
      </c>
      <c r="D72" s="231">
        <v>0</v>
      </c>
      <c r="E72" s="231">
        <v>30911469.550000001</v>
      </c>
      <c r="F72" s="231">
        <v>127468193.43130103</v>
      </c>
      <c r="G72" s="231">
        <v>107340227.18139121</v>
      </c>
      <c r="H72" s="231">
        <v>105593048.80204976</v>
      </c>
      <c r="I72" s="231">
        <v>93400472.626369923</v>
      </c>
      <c r="J72" s="231">
        <v>101537578.35905334</v>
      </c>
      <c r="K72" s="231">
        <v>99347417.387805492</v>
      </c>
      <c r="L72" s="231">
        <v>97204595.814328939</v>
      </c>
      <c r="M72" s="231">
        <v>83571988.449524075</v>
      </c>
      <c r="N72" s="231">
        <v>93008449.955444127</v>
      </c>
      <c r="O72" s="231">
        <v>90934298.869084865</v>
      </c>
      <c r="P72" s="231">
        <v>88921577.527215213</v>
      </c>
      <c r="Q72" s="231">
        <v>37263459.071078278</v>
      </c>
      <c r="R72" s="231">
        <v>53223468.217318811</v>
      </c>
      <c r="S72" s="231">
        <v>56584408.102161177</v>
      </c>
    </row>
    <row r="73" spans="1:20" ht="15.75" x14ac:dyDescent="0.25">
      <c r="A73" s="247" t="s">
        <v>315</v>
      </c>
      <c r="B73" s="233"/>
      <c r="C73" s="233">
        <v>0</v>
      </c>
      <c r="D73" s="233">
        <v>0</v>
      </c>
      <c r="E73" s="233">
        <v>0</v>
      </c>
      <c r="F73" s="233">
        <v>18383270.621468928</v>
      </c>
      <c r="G73" s="233">
        <v>36766541.242937855</v>
      </c>
      <c r="H73" s="233">
        <v>36766541.242937855</v>
      </c>
      <c r="I73" s="233">
        <v>36766541.242937855</v>
      </c>
      <c r="J73" s="233">
        <v>36766541.242937855</v>
      </c>
      <c r="K73" s="233">
        <v>36766541.242937855</v>
      </c>
      <c r="L73" s="233">
        <v>36766541.242937855</v>
      </c>
      <c r="M73" s="233">
        <v>36766541.242937855</v>
      </c>
      <c r="N73" s="233">
        <v>36766541.242937855</v>
      </c>
      <c r="O73" s="233">
        <v>36766541.242937855</v>
      </c>
      <c r="P73" s="233">
        <v>36766541.242937855</v>
      </c>
      <c r="Q73" s="233">
        <v>36766541.242937855</v>
      </c>
      <c r="R73" s="233">
        <v>36766541.242937855</v>
      </c>
      <c r="S73" s="233">
        <v>36766541.242937855</v>
      </c>
    </row>
    <row r="74" spans="1:20" ht="15.75" x14ac:dyDescent="0.25">
      <c r="A74" s="235" t="s">
        <v>314</v>
      </c>
      <c r="B74" s="236"/>
      <c r="C74" s="233">
        <v>0</v>
      </c>
      <c r="D74" s="233">
        <v>0</v>
      </c>
      <c r="E74" s="233">
        <v>-6182293.9100000001</v>
      </c>
      <c r="F74" s="233">
        <v>-12364587.82</v>
      </c>
      <c r="G74" s="233">
        <v>-12364587.82</v>
      </c>
      <c r="H74" s="233">
        <v>-11128129.037999995</v>
      </c>
      <c r="I74" s="233">
        <v>-9891670.2559999973</v>
      </c>
      <c r="J74" s="233">
        <v>-8655211.4739999995</v>
      </c>
      <c r="K74" s="233">
        <v>-7418752.6920000017</v>
      </c>
      <c r="L74" s="233">
        <v>-6182293.9100000001</v>
      </c>
      <c r="M74" s="233">
        <v>-4945835.1279999986</v>
      </c>
      <c r="N74" s="233">
        <v>-3709376.345999999</v>
      </c>
      <c r="O74" s="233">
        <v>-2472917.5640000012</v>
      </c>
      <c r="P74" s="233">
        <v>-1236458.7820000015</v>
      </c>
      <c r="Q74" s="233">
        <v>0</v>
      </c>
      <c r="R74" s="233">
        <v>0</v>
      </c>
      <c r="S74" s="233">
        <v>0</v>
      </c>
    </row>
    <row r="75" spans="1:20" ht="15.75" x14ac:dyDescent="0.25">
      <c r="A75" s="235" t="s">
        <v>313</v>
      </c>
      <c r="B75" s="236"/>
      <c r="C75" s="233">
        <v>0</v>
      </c>
      <c r="D75" s="233">
        <v>0</v>
      </c>
      <c r="E75" s="233"/>
      <c r="F75" s="233">
        <v>-13129050.866260204</v>
      </c>
      <c r="G75" s="233">
        <v>-9103457.6162782423</v>
      </c>
      <c r="H75" s="233">
        <v>-9990480.7224099543</v>
      </c>
      <c r="I75" s="233">
        <v>-8788424.2692739833</v>
      </c>
      <c r="J75" s="233">
        <v>-11652304.197810672</v>
      </c>
      <c r="K75" s="233">
        <v>-12450730.785561096</v>
      </c>
      <c r="L75" s="233">
        <v>-13258625.252865788</v>
      </c>
      <c r="M75" s="233">
        <v>-11768562.56190482</v>
      </c>
      <c r="N75" s="233">
        <v>-14892313.645088824</v>
      </c>
      <c r="O75" s="233">
        <v>-15713942.209816972</v>
      </c>
      <c r="P75" s="233">
        <v>-16547856.723443044</v>
      </c>
      <c r="Q75" s="233">
        <v>-7452691.8142156536</v>
      </c>
      <c r="R75" s="233">
        <v>-10644693.643463764</v>
      </c>
      <c r="S75" s="233">
        <v>-11316881.620432237</v>
      </c>
    </row>
    <row r="76" spans="1:20" ht="15.75" x14ac:dyDescent="0.25">
      <c r="A76" s="235" t="s">
        <v>312</v>
      </c>
      <c r="B76" s="236"/>
      <c r="C76" s="233"/>
      <c r="D76" s="248"/>
      <c r="E76" s="248">
        <v>-99269661.355932221</v>
      </c>
      <c r="F76" s="248">
        <v>99269661.355932221</v>
      </c>
      <c r="G76" s="248">
        <v>0</v>
      </c>
      <c r="H76" s="248">
        <v>0</v>
      </c>
      <c r="I76" s="248">
        <v>0</v>
      </c>
      <c r="J76" s="248">
        <v>0</v>
      </c>
      <c r="K76" s="248">
        <v>0</v>
      </c>
      <c r="L76" s="248">
        <v>0</v>
      </c>
      <c r="M76" s="248">
        <v>0</v>
      </c>
      <c r="N76" s="248">
        <v>0</v>
      </c>
      <c r="O76" s="248">
        <v>0</v>
      </c>
      <c r="P76" s="248">
        <v>0</v>
      </c>
      <c r="Q76" s="248">
        <v>0</v>
      </c>
      <c r="R76" s="248">
        <v>0</v>
      </c>
      <c r="S76" s="248">
        <v>0</v>
      </c>
    </row>
    <row r="77" spans="1:20" ht="15.75" x14ac:dyDescent="0.25">
      <c r="A77" s="235" t="s">
        <v>311</v>
      </c>
      <c r="B77" s="236"/>
      <c r="C77" s="233"/>
      <c r="D77" s="248"/>
      <c r="E77" s="248">
        <v>0</v>
      </c>
      <c r="F77" s="248">
        <v>413497.51710448501</v>
      </c>
      <c r="G77" s="248">
        <v>446013.39450168709</v>
      </c>
      <c r="H77" s="248">
        <v>-69117.719121188697</v>
      </c>
      <c r="I77" s="248">
        <v>-69067.497319443835</v>
      </c>
      <c r="J77" s="248">
        <v>-69005.075181708613</v>
      </c>
      <c r="K77" s="248">
        <v>-68930.375828378135</v>
      </c>
      <c r="L77" s="248">
        <v>-68924.847158734265</v>
      </c>
      <c r="M77" s="248">
        <v>-68830.389048104131</v>
      </c>
      <c r="N77" s="248">
        <v>-68723.703497910901</v>
      </c>
      <c r="O77" s="248">
        <v>-68516.601347808682</v>
      </c>
      <c r="P77" s="248">
        <v>-68563.397984100055</v>
      </c>
      <c r="Q77" s="248">
        <v>-68611.270943028663</v>
      </c>
      <c r="R77" s="248">
        <v>-68660.244980013551</v>
      </c>
      <c r="S77" s="248">
        <v>-68710.345419847668</v>
      </c>
    </row>
    <row r="78" spans="1:20" ht="15.75" x14ac:dyDescent="0.25">
      <c r="A78" s="235" t="s">
        <v>310</v>
      </c>
      <c r="B78" s="236"/>
      <c r="C78" s="233"/>
      <c r="D78" s="248"/>
      <c r="E78" s="248">
        <v>-551498118.64406788</v>
      </c>
      <c r="F78" s="248">
        <v>0</v>
      </c>
      <c r="G78" s="248">
        <v>0</v>
      </c>
      <c r="H78" s="248">
        <v>0</v>
      </c>
      <c r="I78" s="248">
        <v>0</v>
      </c>
      <c r="J78" s="248">
        <v>0</v>
      </c>
      <c r="K78" s="248">
        <v>0</v>
      </c>
      <c r="L78" s="248">
        <v>0</v>
      </c>
      <c r="M78" s="248">
        <v>0</v>
      </c>
      <c r="N78" s="248">
        <v>0</v>
      </c>
      <c r="O78" s="248">
        <v>0</v>
      </c>
      <c r="P78" s="248">
        <v>0</v>
      </c>
      <c r="Q78" s="248">
        <v>0</v>
      </c>
      <c r="R78" s="248">
        <v>0</v>
      </c>
      <c r="S78" s="248">
        <v>0</v>
      </c>
    </row>
    <row r="79" spans="1:20" ht="15.75" x14ac:dyDescent="0.25">
      <c r="A79" s="235" t="s">
        <v>309</v>
      </c>
      <c r="B79" s="236"/>
      <c r="C79" s="233"/>
      <c r="D79" s="248"/>
      <c r="E79" s="248">
        <v>650767780.00000012</v>
      </c>
      <c r="F79" s="248">
        <v>-1.2652989767047984E-7</v>
      </c>
      <c r="G79" s="248">
        <v>-65076778.000000007</v>
      </c>
      <c r="H79" s="248">
        <v>-65076778.000000007</v>
      </c>
      <c r="I79" s="248">
        <v>-65076778.000000007</v>
      </c>
      <c r="J79" s="248">
        <v>-65076778.000000007</v>
      </c>
      <c r="K79" s="248">
        <v>-65076778.000000007</v>
      </c>
      <c r="L79" s="248">
        <v>-65076778.000000007</v>
      </c>
      <c r="M79" s="248">
        <v>-65076778.000000007</v>
      </c>
      <c r="N79" s="248">
        <v>-65076778.000000007</v>
      </c>
      <c r="O79" s="248">
        <v>-65076778.000000007</v>
      </c>
      <c r="P79" s="248">
        <v>-65076778.000000007</v>
      </c>
      <c r="Q79" s="248">
        <v>0</v>
      </c>
      <c r="R79" s="248">
        <v>0</v>
      </c>
      <c r="S79" s="248">
        <v>0</v>
      </c>
    </row>
    <row r="80" spans="1:20" ht="15.75" x14ac:dyDescent="0.25">
      <c r="A80" s="249" t="s">
        <v>308</v>
      </c>
      <c r="B80" s="250"/>
      <c r="C80" s="250"/>
      <c r="D80" s="251">
        <v>0</v>
      </c>
      <c r="E80" s="251">
        <v>-626038604.36000013</v>
      </c>
      <c r="F80" s="251">
        <v>220040984.23954645</v>
      </c>
      <c r="G80" s="251">
        <v>123084736.38255252</v>
      </c>
      <c r="H80" s="251">
        <v>121171862.56545649</v>
      </c>
      <c r="I80" s="251">
        <v>111417851.84671436</v>
      </c>
      <c r="J80" s="251">
        <v>117927598.85499881</v>
      </c>
      <c r="K80" s="251">
        <v>116175544.77735387</v>
      </c>
      <c r="L80" s="251">
        <v>114461293.04724228</v>
      </c>
      <c r="M80" s="251">
        <v>103555301.61350903</v>
      </c>
      <c r="N80" s="251">
        <v>111104577.50379525</v>
      </c>
      <c r="O80" s="251">
        <v>109445463.73685795</v>
      </c>
      <c r="P80" s="251">
        <v>107835239.86672592</v>
      </c>
      <c r="Q80" s="251">
        <v>66508697.22885745</v>
      </c>
      <c r="R80" s="251">
        <v>79276655.571812898</v>
      </c>
      <c r="S80" s="251">
        <v>81965357.379246935</v>
      </c>
    </row>
    <row r="81" spans="1:29" ht="15.75" x14ac:dyDescent="0.25">
      <c r="A81" s="240" t="s">
        <v>595</v>
      </c>
      <c r="B81" s="230"/>
      <c r="C81" s="231"/>
      <c r="D81" s="252"/>
      <c r="E81" s="252">
        <v>-626038604.36000013</v>
      </c>
      <c r="F81" s="252">
        <v>-405997620.12045372</v>
      </c>
      <c r="G81" s="252">
        <v>-282912883.73790121</v>
      </c>
      <c r="H81" s="252">
        <v>-161741021.1724447</v>
      </c>
      <c r="I81" s="252">
        <v>-50323169.325730339</v>
      </c>
      <c r="J81" s="252">
        <v>67604429.529268473</v>
      </c>
      <c r="K81" s="252">
        <v>183779974.30662233</v>
      </c>
      <c r="L81" s="252">
        <v>298241267.35386461</v>
      </c>
      <c r="M81" s="252">
        <v>401796568.96737361</v>
      </c>
      <c r="N81" s="252">
        <v>512901146.47116888</v>
      </c>
      <c r="O81" s="252">
        <v>622346610.20802689</v>
      </c>
      <c r="P81" s="252">
        <v>730181850.07475281</v>
      </c>
      <c r="Q81" s="252">
        <v>796690547.30361021</v>
      </c>
      <c r="R81" s="252">
        <v>875967202.87542307</v>
      </c>
      <c r="S81" s="252">
        <v>957932560.25467002</v>
      </c>
    </row>
    <row r="82" spans="1:29" ht="15.75" x14ac:dyDescent="0.25">
      <c r="A82" s="253" t="s">
        <v>307</v>
      </c>
      <c r="B82" s="254"/>
      <c r="C82" s="255"/>
      <c r="D82" s="256"/>
      <c r="E82" s="256">
        <v>1</v>
      </c>
      <c r="F82" s="256">
        <v>0.89126559714795017</v>
      </c>
      <c r="G82" s="256">
        <v>0.79435436465949227</v>
      </c>
      <c r="H82" s="256">
        <v>0.70798071716532296</v>
      </c>
      <c r="I82" s="256">
        <v>0.63099885665358557</v>
      </c>
      <c r="J82" s="256">
        <v>0.56238757277503182</v>
      </c>
      <c r="K82" s="256">
        <v>0.50123669587792508</v>
      </c>
      <c r="L82" s="256">
        <v>0.44673502306410434</v>
      </c>
      <c r="M82" s="256">
        <v>0.39815955709813228</v>
      </c>
      <c r="N82" s="256">
        <v>0.35486591541723023</v>
      </c>
      <c r="O82" s="256">
        <v>0.31627978201179169</v>
      </c>
      <c r="P82" s="256">
        <v>0.28188928878056302</v>
      </c>
      <c r="Q82" s="256">
        <v>0.25123822529461948</v>
      </c>
      <c r="R82" s="256">
        <v>0.22391998689360029</v>
      </c>
      <c r="S82" s="256">
        <v>0.19957218083208583</v>
      </c>
    </row>
    <row r="83" spans="1:29" ht="15.75" x14ac:dyDescent="0.25">
      <c r="A83" s="257" t="s">
        <v>596</v>
      </c>
      <c r="B83" s="231"/>
      <c r="C83" s="231"/>
      <c r="D83" s="252"/>
      <c r="E83" s="252">
        <v>-626038604.36000013</v>
      </c>
      <c r="F83" s="252">
        <v>196114959.21528205</v>
      </c>
      <c r="G83" s="252">
        <v>97772897.568443596</v>
      </c>
      <c r="H83" s="252">
        <v>85787342.159349844</v>
      </c>
      <c r="I83" s="252">
        <v>70304537.126075357</v>
      </c>
      <c r="J83" s="252">
        <v>66321016.083250403</v>
      </c>
      <c r="K83" s="252">
        <v>58231446.206018791</v>
      </c>
      <c r="L83" s="252">
        <v>51133868.389406987</v>
      </c>
      <c r="M83" s="252">
        <v>41231533.025598258</v>
      </c>
      <c r="N83" s="252">
        <v>39427227.602928907</v>
      </c>
      <c r="O83" s="252">
        <v>34615387.412872888</v>
      </c>
      <c r="P83" s="252">
        <v>30397599.071512785</v>
      </c>
      <c r="Q83" s="252">
        <v>16709527.058435323</v>
      </c>
      <c r="R83" s="252">
        <v>17751627.676608808</v>
      </c>
      <c r="S83" s="252">
        <v>16358005.12485761</v>
      </c>
    </row>
    <row r="84" spans="1:29" ht="15.75" x14ac:dyDescent="0.25">
      <c r="A84" s="258" t="s">
        <v>597</v>
      </c>
      <c r="B84" s="259"/>
      <c r="C84" s="259"/>
      <c r="D84" s="260"/>
      <c r="E84" s="260">
        <v>-626038604.36000013</v>
      </c>
      <c r="F84" s="260">
        <v>-429923645.14471805</v>
      </c>
      <c r="G84" s="260">
        <v>-332150747.57627445</v>
      </c>
      <c r="H84" s="260">
        <v>-246363405.4169246</v>
      </c>
      <c r="I84" s="260">
        <v>-176058868.29084924</v>
      </c>
      <c r="J84" s="260">
        <v>-109737852.20759884</v>
      </c>
      <c r="K84" s="260">
        <v>-51506406.001580045</v>
      </c>
      <c r="L84" s="260">
        <v>-372537.61217305809</v>
      </c>
      <c r="M84" s="260">
        <v>40858995.4134252</v>
      </c>
      <c r="N84" s="260">
        <v>80286223.016354114</v>
      </c>
      <c r="O84" s="260">
        <v>114901610.42922699</v>
      </c>
      <c r="P84" s="260">
        <v>145299209.50073978</v>
      </c>
      <c r="Q84" s="260">
        <v>162008736.5591751</v>
      </c>
      <c r="R84" s="260">
        <v>179760364.2357839</v>
      </c>
      <c r="S84" s="261">
        <v>196118369.36064151</v>
      </c>
    </row>
    <row r="85" spans="1:29" ht="15.75" x14ac:dyDescent="0.25">
      <c r="A85" s="258" t="s">
        <v>598</v>
      </c>
      <c r="B85" s="262"/>
      <c r="C85" s="262"/>
      <c r="D85" s="263"/>
      <c r="E85" s="263">
        <v>0</v>
      </c>
      <c r="F85" s="263">
        <v>0</v>
      </c>
      <c r="G85" s="263">
        <v>0</v>
      </c>
      <c r="H85" s="263">
        <v>0</v>
      </c>
      <c r="I85" s="263">
        <v>0</v>
      </c>
      <c r="J85" s="263">
        <v>3.9507141370959377E-2</v>
      </c>
      <c r="K85" s="263">
        <v>8.8702894625869069E-2</v>
      </c>
      <c r="L85" s="263">
        <v>0.12178784368921743</v>
      </c>
      <c r="M85" s="263">
        <v>0.1430623623511959</v>
      </c>
      <c r="N85" s="263">
        <v>0.15969736691915154</v>
      </c>
      <c r="O85" s="263">
        <v>0.17179280303687228</v>
      </c>
      <c r="P85" s="263">
        <v>0.18074815629858332</v>
      </c>
      <c r="Q85" s="263">
        <v>0.18503422503133185</v>
      </c>
      <c r="R85" s="263">
        <v>0.18908519182260922</v>
      </c>
      <c r="S85" s="263">
        <v>0.19240234265974915</v>
      </c>
    </row>
    <row r="86" spans="1:29" ht="15.75" x14ac:dyDescent="0.25">
      <c r="A86" s="258" t="s">
        <v>599</v>
      </c>
      <c r="B86" s="264"/>
      <c r="C86" s="264"/>
      <c r="D86" s="264"/>
      <c r="E86" s="265">
        <v>0</v>
      </c>
      <c r="F86" s="265">
        <v>0</v>
      </c>
      <c r="G86" s="265">
        <v>0</v>
      </c>
      <c r="H86" s="265">
        <v>0</v>
      </c>
      <c r="I86" s="265">
        <v>0</v>
      </c>
      <c r="J86" s="265">
        <v>5.4267293645790806</v>
      </c>
      <c r="K86" s="265">
        <v>0</v>
      </c>
      <c r="L86" s="265">
        <v>0</v>
      </c>
      <c r="M86" s="265">
        <v>0</v>
      </c>
      <c r="N86" s="265">
        <v>0</v>
      </c>
      <c r="O86" s="265">
        <v>0</v>
      </c>
      <c r="P86" s="265">
        <v>0</v>
      </c>
      <c r="Q86" s="265">
        <v>0</v>
      </c>
      <c r="R86" s="264">
        <v>0</v>
      </c>
      <c r="S86" s="265">
        <v>0</v>
      </c>
    </row>
    <row r="87" spans="1:29" x14ac:dyDescent="0.25">
      <c r="A87" t="s">
        <v>600</v>
      </c>
      <c r="E87">
        <v>0</v>
      </c>
      <c r="F87">
        <v>0</v>
      </c>
      <c r="G87">
        <v>0</v>
      </c>
      <c r="H87">
        <v>0</v>
      </c>
      <c r="I87">
        <v>0</v>
      </c>
      <c r="J87">
        <v>0</v>
      </c>
      <c r="K87">
        <v>0</v>
      </c>
      <c r="L87">
        <v>0</v>
      </c>
      <c r="M87">
        <v>8.0090352597838592</v>
      </c>
      <c r="N87">
        <v>0</v>
      </c>
      <c r="O87">
        <v>0</v>
      </c>
      <c r="P87">
        <v>0</v>
      </c>
      <c r="Q87">
        <v>0</v>
      </c>
      <c r="R87">
        <v>0</v>
      </c>
      <c r="S87">
        <v>0</v>
      </c>
    </row>
    <row r="88" spans="1:29" x14ac:dyDescent="0.25">
      <c r="G88">
        <v>0</v>
      </c>
      <c r="H88">
        <v>0</v>
      </c>
      <c r="I88">
        <v>125.74293739050101</v>
      </c>
      <c r="J88">
        <v>128.59360434853346</v>
      </c>
      <c r="K88">
        <v>123.24425596646365</v>
      </c>
      <c r="L88">
        <v>117.94143379959145</v>
      </c>
      <c r="M88">
        <v>104.11115504103569</v>
      </c>
      <c r="N88">
        <v>108.16189987045928</v>
      </c>
    </row>
    <row r="89" spans="1:29" x14ac:dyDescent="0.25">
      <c r="A89" t="s">
        <v>601</v>
      </c>
    </row>
    <row r="90" spans="1:29" x14ac:dyDescent="0.25">
      <c r="E90">
        <v>-626038604.36000013</v>
      </c>
    </row>
    <row r="91" spans="1:29" x14ac:dyDescent="0.25">
      <c r="C91" t="s">
        <v>602</v>
      </c>
      <c r="E91">
        <v>1825587.2000000011</v>
      </c>
      <c r="F91">
        <v>0</v>
      </c>
      <c r="G91">
        <v>8356623.738060426</v>
      </c>
      <c r="H91">
        <v>21614855.409523737</v>
      </c>
      <c r="I91">
        <v>25314703.424652543</v>
      </c>
      <c r="J91">
        <v>28972854.38244275</v>
      </c>
      <c r="K91">
        <v>32568900.381363597</v>
      </c>
      <c r="L91">
        <v>36157033.865273505</v>
      </c>
      <c r="M91">
        <v>39080689.36608085</v>
      </c>
      <c r="N91">
        <v>42578389.53299015</v>
      </c>
      <c r="O91">
        <v>45426026.580444679</v>
      </c>
      <c r="P91">
        <v>48745562.97563187</v>
      </c>
      <c r="Q91">
        <v>51389963.049091376</v>
      </c>
      <c r="R91">
        <v>54620931.115553081</v>
      </c>
      <c r="S91">
        <v>57310821.239670947</v>
      </c>
      <c r="U91">
        <v>55.828617520862906</v>
      </c>
      <c r="V91">
        <v>59.365489126384588</v>
      </c>
      <c r="W91">
        <v>62.364145188095861</v>
      </c>
      <c r="X91">
        <v>66.042543157719862</v>
      </c>
      <c r="Y91">
        <v>69.266694070890395</v>
      </c>
      <c r="Z91">
        <v>73.702664001244472</v>
      </c>
      <c r="AA91">
        <v>77.608575553848908</v>
      </c>
      <c r="AB91">
        <v>81.066609399023505</v>
      </c>
      <c r="AC91">
        <v>84.287005847651628</v>
      </c>
    </row>
    <row r="92" spans="1:29" x14ac:dyDescent="0.25">
      <c r="C92" t="s">
        <v>603</v>
      </c>
      <c r="E92">
        <v>-1825587.2000000011</v>
      </c>
      <c r="F92">
        <v>52516203.465040803</v>
      </c>
      <c r="G92">
        <v>28057206.727052543</v>
      </c>
      <c r="H92">
        <v>18347067.480116066</v>
      </c>
      <c r="I92">
        <v>9838993.6524433978</v>
      </c>
      <c r="J92">
        <v>17636362.408799917</v>
      </c>
      <c r="K92">
        <v>17234022.760880787</v>
      </c>
      <c r="L92">
        <v>16877467.14618963</v>
      </c>
      <c r="M92">
        <v>7993560.8815383986</v>
      </c>
      <c r="N92">
        <v>16990865.047365151</v>
      </c>
      <c r="O92">
        <v>17429742.258823209</v>
      </c>
      <c r="P92">
        <v>17445863.918140285</v>
      </c>
      <c r="Q92">
        <v>-21579195.792228751</v>
      </c>
      <c r="R92">
        <v>-12042156.541698039</v>
      </c>
      <c r="S92">
        <v>-12043294.757942006</v>
      </c>
    </row>
    <row r="94" spans="1:29" x14ac:dyDescent="0.25">
      <c r="C94" t="s">
        <v>604</v>
      </c>
      <c r="E94">
        <v>1825587.2000000011</v>
      </c>
      <c r="F94">
        <v>55113559.32203389</v>
      </c>
      <c r="G94">
        <v>-4859661.0077022789</v>
      </c>
      <c r="H94">
        <v>-18663082.541400485</v>
      </c>
      <c r="I94">
        <v>-14325085.543786656</v>
      </c>
      <c r="J94">
        <v>-10666005.493534662</v>
      </c>
      <c r="K94">
        <v>-7068711.1891097911</v>
      </c>
      <c r="L94">
        <v>-3480140.7523491718</v>
      </c>
      <c r="M94">
        <v>-555853.42752665665</v>
      </c>
      <c r="N94">
        <v>2942677.6333359755</v>
      </c>
      <c r="O94">
        <v>5791347.4230458206</v>
      </c>
      <c r="P94">
        <v>9113426.3807784356</v>
      </c>
      <c r="Q94">
        <v>71619342.226301089</v>
      </c>
      <c r="R94">
        <v>74850638.692620471</v>
      </c>
      <c r="S94">
        <v>77539520.182336122</v>
      </c>
    </row>
    <row r="95" spans="1:29" x14ac:dyDescent="0.25">
      <c r="C95" t="s">
        <v>605</v>
      </c>
      <c r="E95">
        <v>-627864191.56000018</v>
      </c>
      <c r="F95">
        <v>164927424.91751257</v>
      </c>
      <c r="G95">
        <v>127944397.3902548</v>
      </c>
      <c r="H95">
        <v>139834945.10685697</v>
      </c>
      <c r="I95">
        <v>125742937.39050102</v>
      </c>
      <c r="J95">
        <v>128593604.34853348</v>
      </c>
      <c r="K95">
        <v>123244255.96646366</v>
      </c>
      <c r="L95">
        <v>117941433.79959145</v>
      </c>
      <c r="M95">
        <v>104111155.04103568</v>
      </c>
      <c r="N95">
        <v>108161899.87045927</v>
      </c>
      <c r="O95">
        <v>103654116.31381214</v>
      </c>
      <c r="P95">
        <v>98721813.48594749</v>
      </c>
      <c r="Q95">
        <v>-5110644.9974436387</v>
      </c>
      <c r="R95">
        <v>4426016.8791924268</v>
      </c>
      <c r="S95">
        <v>4425837.1969108135</v>
      </c>
    </row>
    <row r="98" spans="3:19" x14ac:dyDescent="0.25">
      <c r="C98" t="s">
        <v>606</v>
      </c>
      <c r="E98">
        <v>-74540485.71593222</v>
      </c>
      <c r="F98">
        <v>220040984.23954645</v>
      </c>
      <c r="G98">
        <v>123084736.38255252</v>
      </c>
      <c r="H98">
        <v>121171862.56545649</v>
      </c>
      <c r="I98">
        <v>111417851.84671436</v>
      </c>
      <c r="J98">
        <v>117927598.85499881</v>
      </c>
      <c r="K98">
        <v>116175544.77735387</v>
      </c>
      <c r="L98">
        <v>114461293.04724228</v>
      </c>
      <c r="M98">
        <v>103555301.61350903</v>
      </c>
      <c r="N98">
        <v>111104577.50379525</v>
      </c>
      <c r="O98">
        <v>109445463.73685795</v>
      </c>
      <c r="P98">
        <v>107835239.86672592</v>
      </c>
      <c r="Q98">
        <v>66508697.22885745</v>
      </c>
      <c r="R98">
        <v>79276655.571812898</v>
      </c>
      <c r="S98">
        <v>81965357.379246935</v>
      </c>
    </row>
    <row r="99" spans="3:19" x14ac:dyDescent="0.25">
      <c r="E99">
        <v>-53287972.122033894</v>
      </c>
      <c r="F99">
        <v>18915254.23728814</v>
      </c>
      <c r="G99">
        <v>55000338.992297724</v>
      </c>
      <c r="H99">
        <v>41196917.458599515</v>
      </c>
      <c r="I99">
        <v>45534914.45621334</v>
      </c>
      <c r="J99">
        <v>49193994.506465338</v>
      </c>
      <c r="K99">
        <v>52791288.810890205</v>
      </c>
      <c r="L99">
        <v>56379859.247650824</v>
      </c>
      <c r="M99">
        <v>59304146.57247334</v>
      </c>
      <c r="N99">
        <v>62802677.633335978</v>
      </c>
      <c r="O99">
        <v>65651347.423045821</v>
      </c>
      <c r="P99">
        <v>68973426.380778432</v>
      </c>
      <c r="Q99">
        <v>71619342.226301089</v>
      </c>
      <c r="R99">
        <v>74850638.692620471</v>
      </c>
      <c r="S99">
        <v>77539520.182336122</v>
      </c>
    </row>
    <row r="100" spans="3:19" x14ac:dyDescent="0.25">
      <c r="E100">
        <v>-21252513.593898326</v>
      </c>
      <c r="F100">
        <v>201125730.0022583</v>
      </c>
      <c r="G100">
        <v>68084397.390254796</v>
      </c>
      <c r="H100">
        <v>79974945.106856972</v>
      </c>
      <c r="I100">
        <v>65882937.390501022</v>
      </c>
      <c r="J100">
        <v>68733604.348533481</v>
      </c>
      <c r="K100">
        <v>63384255.966463663</v>
      </c>
      <c r="L100">
        <v>58081433.799591459</v>
      </c>
      <c r="M100">
        <v>44251155.041035689</v>
      </c>
      <c r="N100">
        <v>48301899.870459273</v>
      </c>
      <c r="O100">
        <v>43794116.313812129</v>
      </c>
      <c r="P100">
        <v>38861813.48594749</v>
      </c>
      <c r="Q100">
        <v>-5110644.9974436387</v>
      </c>
      <c r="R100">
        <v>4426016.8791924268</v>
      </c>
      <c r="S100">
        <v>4425837.1969108135</v>
      </c>
    </row>
    <row r="101" spans="3:19" x14ac:dyDescent="0.25">
      <c r="E101">
        <v>-36427113.593898326</v>
      </c>
      <c r="F101">
        <v>160809930.0022583</v>
      </c>
      <c r="G101">
        <v>17801997.390254796</v>
      </c>
      <c r="H101">
        <v>34720785.106856965</v>
      </c>
      <c r="I101">
        <v>25657017.390501022</v>
      </c>
      <c r="J101">
        <v>33535924.348533481</v>
      </c>
      <c r="K101">
        <v>33214815.966463666</v>
      </c>
      <c r="L101">
        <v>32940233.799591463</v>
      </c>
      <c r="M101">
        <v>24138195.041035693</v>
      </c>
      <c r="N101">
        <v>33217179.870459281</v>
      </c>
      <c r="O101">
        <v>33737636.313812137</v>
      </c>
      <c r="P101">
        <v>33833573.485947497</v>
      </c>
      <c r="Q101">
        <v>-5110644.9974436332</v>
      </c>
      <c r="R101">
        <v>4426016.8791924324</v>
      </c>
      <c r="S101">
        <v>4425837.196910819</v>
      </c>
    </row>
  </sheetData>
  <mergeCells count="17">
    <mergeCell ref="A5:S5"/>
    <mergeCell ref="A7:S7"/>
    <mergeCell ref="A9:S9"/>
    <mergeCell ref="A10:S10"/>
    <mergeCell ref="A12:S12"/>
    <mergeCell ref="A13:S13"/>
    <mergeCell ref="A15:S15"/>
    <mergeCell ref="A16:S16"/>
    <mergeCell ref="A18:S18"/>
    <mergeCell ref="D27:E27"/>
    <mergeCell ref="F27:G27"/>
    <mergeCell ref="D24:E24"/>
    <mergeCell ref="F24:G24"/>
    <mergeCell ref="D25:E25"/>
    <mergeCell ref="F25:G25"/>
    <mergeCell ref="D26:E26"/>
    <mergeCell ref="F26:G26"/>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view="pageBreakPreview" topLeftCell="A43" zoomScaleSheetLayoutView="100" workbookViewId="0">
      <selection activeCell="F52" sqref="F52"/>
    </sheetView>
  </sheetViews>
  <sheetFormatPr defaultRowHeight="15.75" x14ac:dyDescent="0.25"/>
  <cols>
    <col min="1" max="1" width="9.140625" style="70"/>
    <col min="2" max="2" width="48.28515625" style="70" customWidth="1"/>
    <col min="3" max="3" width="13.42578125" style="70" customWidth="1"/>
    <col min="4" max="4" width="14.85546875" style="70" customWidth="1"/>
    <col min="5" max="5" width="14.42578125"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293" t="s">
        <v>70</v>
      </c>
    </row>
    <row r="2" spans="1:42" ht="18.75" x14ac:dyDescent="0.3">
      <c r="J2" s="294" t="s">
        <v>12</v>
      </c>
    </row>
    <row r="3" spans="1:42" ht="18.75" x14ac:dyDescent="0.3">
      <c r="J3" s="294" t="s">
        <v>69</v>
      </c>
    </row>
    <row r="4" spans="1:42" ht="18.75" x14ac:dyDescent="0.3">
      <c r="I4" s="294"/>
    </row>
    <row r="5" spans="1:42" x14ac:dyDescent="0.25">
      <c r="A5" s="305" t="str">
        <f>'1. паспорт местоположение'!A5:C5</f>
        <v>Год раскрытия информации: 2018 год</v>
      </c>
      <c r="B5" s="305"/>
      <c r="C5" s="305"/>
      <c r="D5" s="305"/>
      <c r="E5" s="305"/>
      <c r="F5" s="305"/>
      <c r="G5" s="305"/>
      <c r="H5" s="305"/>
      <c r="I5" s="305"/>
      <c r="J5" s="305"/>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row>
    <row r="6" spans="1:42" ht="18.75" x14ac:dyDescent="0.3">
      <c r="I6" s="294"/>
    </row>
    <row r="7" spans="1:42" ht="18.75" x14ac:dyDescent="0.25">
      <c r="A7" s="372" t="s">
        <v>11</v>
      </c>
      <c r="B7" s="372"/>
      <c r="C7" s="372"/>
      <c r="D7" s="372"/>
      <c r="E7" s="372"/>
      <c r="F7" s="372"/>
      <c r="G7" s="372"/>
      <c r="H7" s="372"/>
      <c r="I7" s="372"/>
      <c r="J7" s="372"/>
    </row>
    <row r="8" spans="1:42" ht="18.75" x14ac:dyDescent="0.25">
      <c r="A8" s="372"/>
      <c r="B8" s="372"/>
      <c r="C8" s="372"/>
      <c r="D8" s="372"/>
      <c r="E8" s="372"/>
      <c r="F8" s="372"/>
      <c r="G8" s="372"/>
      <c r="H8" s="372"/>
      <c r="I8" s="372"/>
      <c r="J8" s="372"/>
    </row>
    <row r="9" spans="1:42" ht="18.75" x14ac:dyDescent="0.25">
      <c r="A9" s="373" t="str">
        <f>'1. паспорт местоположение'!A9:C9</f>
        <v>ОП АО "Чукотэнерго" Анадырская ТЭЦ</v>
      </c>
      <c r="B9" s="373"/>
      <c r="C9" s="373"/>
      <c r="D9" s="373"/>
      <c r="E9" s="373"/>
      <c r="F9" s="373"/>
      <c r="G9" s="373"/>
      <c r="H9" s="373"/>
      <c r="I9" s="373"/>
      <c r="J9" s="373"/>
    </row>
    <row r="10" spans="1:42" x14ac:dyDescent="0.25">
      <c r="A10" s="374" t="s">
        <v>10</v>
      </c>
      <c r="B10" s="374"/>
      <c r="C10" s="374"/>
      <c r="D10" s="374"/>
      <c r="E10" s="374"/>
      <c r="F10" s="374"/>
      <c r="G10" s="374"/>
      <c r="H10" s="374"/>
      <c r="I10" s="374"/>
      <c r="J10" s="374"/>
    </row>
    <row r="11" spans="1:42" ht="18.75" x14ac:dyDescent="0.25">
      <c r="A11" s="372"/>
      <c r="B11" s="372"/>
      <c r="C11" s="372"/>
      <c r="D11" s="372"/>
      <c r="E11" s="372"/>
      <c r="F11" s="372"/>
      <c r="G11" s="372"/>
      <c r="H11" s="372"/>
      <c r="I11" s="372"/>
      <c r="J11" s="372"/>
    </row>
    <row r="12" spans="1:42" ht="18.75" x14ac:dyDescent="0.25">
      <c r="A12" s="373" t="str">
        <f>'1. паспорт местоположение'!A12:C12</f>
        <v>J_524-АТ-30</v>
      </c>
      <c r="B12" s="373"/>
      <c r="C12" s="373"/>
      <c r="D12" s="373"/>
      <c r="E12" s="373"/>
      <c r="F12" s="373"/>
      <c r="G12" s="373"/>
      <c r="H12" s="373"/>
      <c r="I12" s="373"/>
      <c r="J12" s="373"/>
    </row>
    <row r="13" spans="1:42" x14ac:dyDescent="0.25">
      <c r="A13" s="374" t="s">
        <v>9</v>
      </c>
      <c r="B13" s="374"/>
      <c r="C13" s="374"/>
      <c r="D13" s="374"/>
      <c r="E13" s="374"/>
      <c r="F13" s="374"/>
      <c r="G13" s="374"/>
      <c r="H13" s="374"/>
      <c r="I13" s="374"/>
      <c r="J13" s="374"/>
    </row>
    <row r="14" spans="1:42" ht="18.75" x14ac:dyDescent="0.25">
      <c r="A14" s="315"/>
      <c r="B14" s="315"/>
      <c r="C14" s="315"/>
      <c r="D14" s="315"/>
      <c r="E14" s="315"/>
      <c r="F14" s="315"/>
      <c r="G14" s="315"/>
      <c r="H14" s="315"/>
      <c r="I14" s="315"/>
      <c r="J14" s="315"/>
    </row>
    <row r="15" spans="1:42" s="198" customFormat="1" ht="65.25" customHeight="1" x14ac:dyDescent="0.25">
      <c r="A15" s="375"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75"/>
      <c r="C15" s="375"/>
      <c r="D15" s="375"/>
      <c r="E15" s="375"/>
      <c r="F15" s="375"/>
      <c r="G15" s="375"/>
      <c r="H15" s="375"/>
      <c r="I15" s="375"/>
      <c r="J15" s="375"/>
    </row>
    <row r="16" spans="1:42" x14ac:dyDescent="0.25">
      <c r="A16" s="374" t="s">
        <v>7</v>
      </c>
      <c r="B16" s="374"/>
      <c r="C16" s="374"/>
      <c r="D16" s="374"/>
      <c r="E16" s="374"/>
      <c r="F16" s="374"/>
      <c r="G16" s="374"/>
      <c r="H16" s="374"/>
      <c r="I16" s="374"/>
      <c r="J16" s="374"/>
    </row>
    <row r="17" spans="1:10" x14ac:dyDescent="0.25">
      <c r="J17" s="286"/>
    </row>
    <row r="18" spans="1:10" x14ac:dyDescent="0.25">
      <c r="I18" s="47"/>
    </row>
    <row r="19" spans="1:10" x14ac:dyDescent="0.25">
      <c r="A19" s="371" t="s">
        <v>505</v>
      </c>
      <c r="B19" s="371"/>
      <c r="C19" s="371"/>
      <c r="D19" s="371"/>
      <c r="E19" s="371"/>
      <c r="F19" s="371"/>
      <c r="G19" s="371"/>
      <c r="H19" s="371"/>
      <c r="I19" s="371"/>
      <c r="J19" s="371"/>
    </row>
    <row r="20" spans="1:10" x14ac:dyDescent="0.25">
      <c r="A20" s="289"/>
      <c r="B20" s="289"/>
      <c r="C20" s="72"/>
      <c r="D20" s="72"/>
      <c r="E20" s="72"/>
      <c r="F20" s="72"/>
      <c r="G20" s="72"/>
      <c r="H20" s="72"/>
      <c r="I20" s="72"/>
      <c r="J20" s="72"/>
    </row>
    <row r="21" spans="1:10" ht="23.25" customHeight="1" x14ac:dyDescent="0.25">
      <c r="A21" s="361" t="s">
        <v>234</v>
      </c>
      <c r="B21" s="361" t="s">
        <v>233</v>
      </c>
      <c r="C21" s="367" t="s">
        <v>436</v>
      </c>
      <c r="D21" s="367"/>
      <c r="E21" s="367"/>
      <c r="F21" s="367"/>
      <c r="G21" s="362" t="s">
        <v>232</v>
      </c>
      <c r="H21" s="364" t="s">
        <v>438</v>
      </c>
      <c r="I21" s="361" t="s">
        <v>231</v>
      </c>
      <c r="J21" s="363" t="s">
        <v>437</v>
      </c>
    </row>
    <row r="22" spans="1:10" ht="36.75" customHeight="1" x14ac:dyDescent="0.25">
      <c r="A22" s="361"/>
      <c r="B22" s="361"/>
      <c r="C22" s="368" t="s">
        <v>3</v>
      </c>
      <c r="D22" s="368"/>
      <c r="E22" s="369" t="s">
        <v>2</v>
      </c>
      <c r="F22" s="370"/>
      <c r="G22" s="362"/>
      <c r="H22" s="365"/>
      <c r="I22" s="361"/>
      <c r="J22" s="363"/>
    </row>
    <row r="23" spans="1:10" ht="31.5" x14ac:dyDescent="0.25">
      <c r="A23" s="361"/>
      <c r="B23" s="361"/>
      <c r="C23" s="99" t="s">
        <v>230</v>
      </c>
      <c r="D23" s="99" t="s">
        <v>229</v>
      </c>
      <c r="E23" s="99" t="s">
        <v>230</v>
      </c>
      <c r="F23" s="99" t="s">
        <v>229</v>
      </c>
      <c r="G23" s="362"/>
      <c r="H23" s="366"/>
      <c r="I23" s="361"/>
      <c r="J23" s="363"/>
    </row>
    <row r="24" spans="1:10" x14ac:dyDescent="0.25">
      <c r="A24" s="287">
        <v>1</v>
      </c>
      <c r="B24" s="287">
        <v>2</v>
      </c>
      <c r="C24" s="99">
        <v>3</v>
      </c>
      <c r="D24" s="99">
        <v>4</v>
      </c>
      <c r="E24" s="99">
        <v>5</v>
      </c>
      <c r="F24" s="99">
        <v>6</v>
      </c>
      <c r="G24" s="99">
        <v>7</v>
      </c>
      <c r="H24" s="99">
        <v>8</v>
      </c>
      <c r="I24" s="99">
        <v>9</v>
      </c>
      <c r="J24" s="99">
        <v>10</v>
      </c>
    </row>
    <row r="25" spans="1:10" x14ac:dyDescent="0.25">
      <c r="A25" s="288">
        <v>1</v>
      </c>
      <c r="B25" s="295" t="s">
        <v>228</v>
      </c>
      <c r="C25" s="82" t="s">
        <v>553</v>
      </c>
      <c r="D25" s="82" t="s">
        <v>553</v>
      </c>
      <c r="E25" s="82" t="s">
        <v>553</v>
      </c>
      <c r="F25" s="82" t="s">
        <v>553</v>
      </c>
      <c r="G25" s="82" t="s">
        <v>553</v>
      </c>
      <c r="H25" s="82" t="s">
        <v>553</v>
      </c>
      <c r="I25" s="82" t="s">
        <v>553</v>
      </c>
      <c r="J25" s="82" t="s">
        <v>553</v>
      </c>
    </row>
    <row r="26" spans="1:10" x14ac:dyDescent="0.25">
      <c r="A26" s="288" t="s">
        <v>227</v>
      </c>
      <c r="B26" s="296" t="s">
        <v>443</v>
      </c>
      <c r="C26" s="82" t="s">
        <v>553</v>
      </c>
      <c r="D26" s="82" t="s">
        <v>553</v>
      </c>
      <c r="E26" s="82" t="s">
        <v>553</v>
      </c>
      <c r="F26" s="82" t="s">
        <v>553</v>
      </c>
      <c r="G26" s="82" t="s">
        <v>553</v>
      </c>
      <c r="H26" s="82" t="s">
        <v>553</v>
      </c>
      <c r="I26" s="82" t="s">
        <v>553</v>
      </c>
      <c r="J26" s="82" t="s">
        <v>553</v>
      </c>
    </row>
    <row r="27" spans="1:10" s="77" customFormat="1" ht="31.5" x14ac:dyDescent="0.25">
      <c r="A27" s="288" t="s">
        <v>226</v>
      </c>
      <c r="B27" s="296" t="s">
        <v>445</v>
      </c>
      <c r="C27" s="82" t="s">
        <v>553</v>
      </c>
      <c r="D27" s="82" t="s">
        <v>553</v>
      </c>
      <c r="E27" s="82" t="s">
        <v>553</v>
      </c>
      <c r="F27" s="82" t="s">
        <v>553</v>
      </c>
      <c r="G27" s="82" t="s">
        <v>553</v>
      </c>
      <c r="H27" s="82" t="s">
        <v>553</v>
      </c>
      <c r="I27" s="82" t="s">
        <v>553</v>
      </c>
      <c r="J27" s="82" t="s">
        <v>553</v>
      </c>
    </row>
    <row r="28" spans="1:10" s="77" customFormat="1" ht="47.25" x14ac:dyDescent="0.25">
      <c r="A28" s="288" t="s">
        <v>444</v>
      </c>
      <c r="B28" s="296" t="s">
        <v>449</v>
      </c>
      <c r="C28" s="82" t="s">
        <v>553</v>
      </c>
      <c r="D28" s="82" t="s">
        <v>553</v>
      </c>
      <c r="E28" s="82" t="s">
        <v>553</v>
      </c>
      <c r="F28" s="82" t="s">
        <v>553</v>
      </c>
      <c r="G28" s="82" t="s">
        <v>553</v>
      </c>
      <c r="H28" s="82" t="s">
        <v>553</v>
      </c>
      <c r="I28" s="82" t="s">
        <v>553</v>
      </c>
      <c r="J28" s="82" t="s">
        <v>553</v>
      </c>
    </row>
    <row r="29" spans="1:10" s="77" customFormat="1" ht="31.5" x14ac:dyDescent="0.25">
      <c r="A29" s="288" t="s">
        <v>225</v>
      </c>
      <c r="B29" s="296" t="s">
        <v>448</v>
      </c>
      <c r="C29" s="82" t="s">
        <v>553</v>
      </c>
      <c r="D29" s="82" t="s">
        <v>553</v>
      </c>
      <c r="E29" s="82" t="s">
        <v>553</v>
      </c>
      <c r="F29" s="82" t="s">
        <v>553</v>
      </c>
      <c r="G29" s="82" t="s">
        <v>553</v>
      </c>
      <c r="H29" s="82" t="s">
        <v>553</v>
      </c>
      <c r="I29" s="82" t="s">
        <v>553</v>
      </c>
      <c r="J29" s="82" t="s">
        <v>553</v>
      </c>
    </row>
    <row r="30" spans="1:10" s="77" customFormat="1" ht="31.5" x14ac:dyDescent="0.25">
      <c r="A30" s="288" t="s">
        <v>224</v>
      </c>
      <c r="B30" s="296" t="s">
        <v>450</v>
      </c>
      <c r="C30" s="82" t="s">
        <v>553</v>
      </c>
      <c r="D30" s="82" t="s">
        <v>553</v>
      </c>
      <c r="E30" s="82" t="s">
        <v>553</v>
      </c>
      <c r="F30" s="82" t="s">
        <v>553</v>
      </c>
      <c r="G30" s="82" t="s">
        <v>553</v>
      </c>
      <c r="H30" s="82" t="s">
        <v>553</v>
      </c>
      <c r="I30" s="82" t="s">
        <v>553</v>
      </c>
      <c r="J30" s="82" t="s">
        <v>553</v>
      </c>
    </row>
    <row r="31" spans="1:10" s="77" customFormat="1" ht="31.5" x14ac:dyDescent="0.25">
      <c r="A31" s="288" t="s">
        <v>223</v>
      </c>
      <c r="B31" s="297" t="s">
        <v>446</v>
      </c>
      <c r="C31" s="292" t="s">
        <v>560</v>
      </c>
      <c r="D31" s="292" t="s">
        <v>560</v>
      </c>
      <c r="E31" s="292" t="s">
        <v>560</v>
      </c>
      <c r="F31" s="292" t="s">
        <v>560</v>
      </c>
      <c r="G31" s="199">
        <v>100</v>
      </c>
      <c r="H31" s="199">
        <v>100</v>
      </c>
      <c r="I31" s="82" t="s">
        <v>553</v>
      </c>
      <c r="J31" s="82" t="s">
        <v>553</v>
      </c>
    </row>
    <row r="32" spans="1:10" s="77" customFormat="1" x14ac:dyDescent="0.25">
      <c r="A32" s="288" t="s">
        <v>221</v>
      </c>
      <c r="B32" s="297" t="s">
        <v>451</v>
      </c>
      <c r="C32" s="292" t="s">
        <v>561</v>
      </c>
      <c r="D32" s="292" t="s">
        <v>561</v>
      </c>
      <c r="E32" s="292" t="s">
        <v>561</v>
      </c>
      <c r="F32" s="292" t="s">
        <v>561</v>
      </c>
      <c r="G32" s="199">
        <v>100</v>
      </c>
      <c r="H32" s="199">
        <v>100</v>
      </c>
      <c r="I32" s="82" t="s">
        <v>553</v>
      </c>
      <c r="J32" s="82" t="s">
        <v>553</v>
      </c>
    </row>
    <row r="33" spans="1:10" s="77" customFormat="1" ht="31.5" x14ac:dyDescent="0.25">
      <c r="A33" s="288" t="s">
        <v>462</v>
      </c>
      <c r="B33" s="297" t="s">
        <v>373</v>
      </c>
      <c r="C33" s="82" t="s">
        <v>562</v>
      </c>
      <c r="D33" s="82" t="s">
        <v>562</v>
      </c>
      <c r="E33" s="82" t="s">
        <v>562</v>
      </c>
      <c r="F33" s="82" t="s">
        <v>562</v>
      </c>
      <c r="G33" s="199">
        <v>100</v>
      </c>
      <c r="H33" s="199">
        <v>100</v>
      </c>
      <c r="I33" s="82" t="s">
        <v>553</v>
      </c>
      <c r="J33" s="82" t="s">
        <v>553</v>
      </c>
    </row>
    <row r="34" spans="1:10" s="77" customFormat="1" ht="47.25" x14ac:dyDescent="0.25">
      <c r="A34" s="288" t="s">
        <v>463</v>
      </c>
      <c r="B34" s="297" t="s">
        <v>455</v>
      </c>
      <c r="C34" s="82" t="s">
        <v>553</v>
      </c>
      <c r="D34" s="82" t="s">
        <v>553</v>
      </c>
      <c r="E34" s="82" t="s">
        <v>553</v>
      </c>
      <c r="F34" s="82" t="s">
        <v>553</v>
      </c>
      <c r="G34" s="82" t="s">
        <v>553</v>
      </c>
      <c r="H34" s="82" t="s">
        <v>553</v>
      </c>
      <c r="I34" s="82" t="s">
        <v>553</v>
      </c>
      <c r="J34" s="82" t="s">
        <v>553</v>
      </c>
    </row>
    <row r="35" spans="1:10" s="77" customFormat="1" x14ac:dyDescent="0.25">
      <c r="A35" s="288" t="s">
        <v>464</v>
      </c>
      <c r="B35" s="297" t="s">
        <v>222</v>
      </c>
      <c r="C35" s="82" t="s">
        <v>563</v>
      </c>
      <c r="D35" s="82" t="s">
        <v>563</v>
      </c>
      <c r="E35" s="82" t="s">
        <v>563</v>
      </c>
      <c r="F35" s="82" t="s">
        <v>563</v>
      </c>
      <c r="G35" s="199">
        <v>100</v>
      </c>
      <c r="H35" s="199">
        <v>100</v>
      </c>
      <c r="I35" s="82" t="s">
        <v>553</v>
      </c>
      <c r="J35" s="82" t="s">
        <v>553</v>
      </c>
    </row>
    <row r="36" spans="1:10" x14ac:dyDescent="0.25">
      <c r="A36" s="288" t="s">
        <v>465</v>
      </c>
      <c r="B36" s="297" t="s">
        <v>447</v>
      </c>
      <c r="C36" s="82" t="s">
        <v>564</v>
      </c>
      <c r="D36" s="82" t="s">
        <v>564</v>
      </c>
      <c r="E36" s="82" t="s">
        <v>564</v>
      </c>
      <c r="F36" s="82" t="s">
        <v>564</v>
      </c>
      <c r="G36" s="199">
        <v>100</v>
      </c>
      <c r="H36" s="199">
        <v>100</v>
      </c>
      <c r="I36" s="82" t="s">
        <v>553</v>
      </c>
      <c r="J36" s="82" t="s">
        <v>553</v>
      </c>
    </row>
    <row r="37" spans="1:10" x14ac:dyDescent="0.25">
      <c r="A37" s="288" t="s">
        <v>466</v>
      </c>
      <c r="B37" s="297" t="s">
        <v>220</v>
      </c>
      <c r="C37" s="82" t="s">
        <v>565</v>
      </c>
      <c r="D37" s="82" t="s">
        <v>565</v>
      </c>
      <c r="E37" s="82" t="s">
        <v>565</v>
      </c>
      <c r="F37" s="82" t="s">
        <v>565</v>
      </c>
      <c r="G37" s="199">
        <v>100</v>
      </c>
      <c r="H37" s="199">
        <v>100</v>
      </c>
      <c r="I37" s="82" t="s">
        <v>553</v>
      </c>
      <c r="J37" s="82" t="s">
        <v>553</v>
      </c>
    </row>
    <row r="38" spans="1:10" x14ac:dyDescent="0.25">
      <c r="A38" s="288" t="s">
        <v>467</v>
      </c>
      <c r="B38" s="295" t="s">
        <v>219</v>
      </c>
      <c r="C38" s="82"/>
      <c r="D38" s="98"/>
      <c r="E38" s="98"/>
      <c r="F38" s="98"/>
      <c r="G38" s="98"/>
      <c r="H38" s="98"/>
      <c r="I38" s="98"/>
      <c r="J38" s="98"/>
    </row>
    <row r="39" spans="1:10" ht="47.25" x14ac:dyDescent="0.25">
      <c r="A39" s="288">
        <v>2</v>
      </c>
      <c r="B39" s="297" t="s">
        <v>452</v>
      </c>
      <c r="C39" s="201" t="s">
        <v>566</v>
      </c>
      <c r="D39" s="201" t="s">
        <v>566</v>
      </c>
      <c r="E39" s="201" t="s">
        <v>566</v>
      </c>
      <c r="F39" s="201" t="s">
        <v>566</v>
      </c>
      <c r="G39" s="200" t="s">
        <v>553</v>
      </c>
      <c r="H39" s="200" t="s">
        <v>553</v>
      </c>
      <c r="I39" s="200" t="s">
        <v>553</v>
      </c>
      <c r="J39" s="200" t="s">
        <v>553</v>
      </c>
    </row>
    <row r="40" spans="1:10" x14ac:dyDescent="0.25">
      <c r="A40" s="288" t="s">
        <v>218</v>
      </c>
      <c r="B40" s="297" t="s">
        <v>454</v>
      </c>
      <c r="C40" s="82" t="s">
        <v>566</v>
      </c>
      <c r="D40" s="98" t="s">
        <v>568</v>
      </c>
      <c r="E40" s="82" t="s">
        <v>566</v>
      </c>
      <c r="F40" s="98" t="s">
        <v>568</v>
      </c>
      <c r="G40" s="200" t="s">
        <v>553</v>
      </c>
      <c r="H40" s="200" t="s">
        <v>553</v>
      </c>
      <c r="I40" s="200" t="s">
        <v>553</v>
      </c>
      <c r="J40" s="200" t="s">
        <v>553</v>
      </c>
    </row>
    <row r="41" spans="1:10" ht="31.5" x14ac:dyDescent="0.25">
      <c r="A41" s="288" t="s">
        <v>217</v>
      </c>
      <c r="B41" s="295" t="s">
        <v>536</v>
      </c>
      <c r="C41" s="82"/>
      <c r="D41" s="98"/>
      <c r="E41" s="98"/>
      <c r="F41" s="98"/>
      <c r="G41" s="98"/>
      <c r="H41" s="98"/>
      <c r="I41" s="98"/>
      <c r="J41" s="98"/>
    </row>
    <row r="42" spans="1:10" ht="31.5" x14ac:dyDescent="0.25">
      <c r="A42" s="288">
        <v>3</v>
      </c>
      <c r="B42" s="297" t="s">
        <v>453</v>
      </c>
      <c r="C42" s="201" t="s">
        <v>566</v>
      </c>
      <c r="D42" s="82" t="s">
        <v>567</v>
      </c>
      <c r="E42" s="201" t="s">
        <v>566</v>
      </c>
      <c r="F42" s="82" t="s">
        <v>567</v>
      </c>
      <c r="G42" s="200" t="s">
        <v>553</v>
      </c>
      <c r="H42" s="200" t="s">
        <v>553</v>
      </c>
      <c r="I42" s="200" t="s">
        <v>553</v>
      </c>
      <c r="J42" s="200" t="s">
        <v>553</v>
      </c>
    </row>
    <row r="43" spans="1:10" x14ac:dyDescent="0.25">
      <c r="A43" s="288" t="s">
        <v>216</v>
      </c>
      <c r="B43" s="297" t="s">
        <v>214</v>
      </c>
      <c r="C43" s="292" t="s">
        <v>570</v>
      </c>
      <c r="D43" s="186" t="s">
        <v>569</v>
      </c>
      <c r="E43" s="292" t="s">
        <v>570</v>
      </c>
      <c r="F43" s="291" t="s">
        <v>569</v>
      </c>
      <c r="G43" s="200" t="s">
        <v>553</v>
      </c>
      <c r="H43" s="200" t="s">
        <v>553</v>
      </c>
      <c r="I43" s="200" t="s">
        <v>553</v>
      </c>
      <c r="J43" s="200" t="s">
        <v>553</v>
      </c>
    </row>
    <row r="44" spans="1:10" x14ac:dyDescent="0.25">
      <c r="A44" s="288" t="s">
        <v>215</v>
      </c>
      <c r="B44" s="297" t="s">
        <v>212</v>
      </c>
      <c r="C44" s="292" t="s">
        <v>570</v>
      </c>
      <c r="D44" s="186" t="s">
        <v>571</v>
      </c>
      <c r="E44" s="292" t="s">
        <v>570</v>
      </c>
      <c r="F44" s="291" t="s">
        <v>615</v>
      </c>
      <c r="G44" s="200" t="s">
        <v>553</v>
      </c>
      <c r="H44" s="200" t="s">
        <v>553</v>
      </c>
      <c r="I44" s="200" t="s">
        <v>553</v>
      </c>
      <c r="J44" s="200" t="s">
        <v>553</v>
      </c>
    </row>
    <row r="45" spans="1:10" ht="63" x14ac:dyDescent="0.25">
      <c r="A45" s="288" t="s">
        <v>213</v>
      </c>
      <c r="B45" s="297" t="s">
        <v>458</v>
      </c>
      <c r="C45" s="82" t="s">
        <v>576</v>
      </c>
      <c r="D45" s="200" t="s">
        <v>575</v>
      </c>
      <c r="E45" s="82" t="s">
        <v>614</v>
      </c>
      <c r="F45" s="200" t="s">
        <v>614</v>
      </c>
      <c r="G45" s="200" t="s">
        <v>553</v>
      </c>
      <c r="H45" s="200" t="s">
        <v>553</v>
      </c>
      <c r="I45" s="200" t="s">
        <v>553</v>
      </c>
      <c r="J45" s="200" t="s">
        <v>553</v>
      </c>
    </row>
    <row r="46" spans="1:10" ht="110.25" x14ac:dyDescent="0.25">
      <c r="A46" s="288" t="s">
        <v>211</v>
      </c>
      <c r="B46" s="297" t="s">
        <v>456</v>
      </c>
      <c r="C46" s="82" t="s">
        <v>553</v>
      </c>
      <c r="D46" s="82" t="s">
        <v>553</v>
      </c>
      <c r="E46" s="82" t="s">
        <v>553</v>
      </c>
      <c r="F46" s="82" t="s">
        <v>553</v>
      </c>
      <c r="G46" s="82" t="s">
        <v>553</v>
      </c>
      <c r="H46" s="82" t="s">
        <v>553</v>
      </c>
      <c r="I46" s="82" t="s">
        <v>553</v>
      </c>
      <c r="J46" s="82" t="s">
        <v>553</v>
      </c>
    </row>
    <row r="47" spans="1:10" x14ac:dyDescent="0.25">
      <c r="A47" s="288" t="s">
        <v>209</v>
      </c>
      <c r="B47" s="297" t="s">
        <v>210</v>
      </c>
      <c r="C47" s="82" t="s">
        <v>572</v>
      </c>
      <c r="D47" s="98" t="s">
        <v>573</v>
      </c>
      <c r="E47" s="290" t="s">
        <v>611</v>
      </c>
      <c r="F47" s="290" t="s">
        <v>610</v>
      </c>
      <c r="G47" s="82" t="s">
        <v>553</v>
      </c>
      <c r="H47" s="82" t="s">
        <v>553</v>
      </c>
      <c r="I47" s="82" t="s">
        <v>553</v>
      </c>
      <c r="J47" s="82" t="s">
        <v>553</v>
      </c>
    </row>
    <row r="48" spans="1:10" x14ac:dyDescent="0.25">
      <c r="A48" s="288" t="s">
        <v>468</v>
      </c>
      <c r="B48" s="295" t="s">
        <v>208</v>
      </c>
      <c r="C48" s="82"/>
      <c r="D48" s="98"/>
      <c r="E48" s="290"/>
      <c r="F48" s="290"/>
      <c r="G48" s="98"/>
      <c r="H48" s="98"/>
      <c r="I48" s="98"/>
      <c r="J48" s="98"/>
    </row>
    <row r="49" spans="1:10" x14ac:dyDescent="0.25">
      <c r="A49" s="288">
        <v>4</v>
      </c>
      <c r="B49" s="297" t="s">
        <v>206</v>
      </c>
      <c r="C49" s="98" t="s">
        <v>573</v>
      </c>
      <c r="D49" s="186" t="s">
        <v>574</v>
      </c>
      <c r="E49" s="290" t="s">
        <v>612</v>
      </c>
      <c r="F49" s="291" t="s">
        <v>610</v>
      </c>
      <c r="G49" s="82" t="s">
        <v>553</v>
      </c>
      <c r="H49" s="82" t="s">
        <v>553</v>
      </c>
      <c r="I49" s="82" t="s">
        <v>553</v>
      </c>
      <c r="J49" s="82" t="s">
        <v>553</v>
      </c>
    </row>
    <row r="50" spans="1:10" ht="63" x14ac:dyDescent="0.25">
      <c r="A50" s="288" t="s">
        <v>207</v>
      </c>
      <c r="B50" s="297" t="s">
        <v>457</v>
      </c>
      <c r="C50" s="82" t="s">
        <v>574</v>
      </c>
      <c r="D50" s="200" t="s">
        <v>578</v>
      </c>
      <c r="E50" s="82" t="s">
        <v>610</v>
      </c>
      <c r="F50" s="200" t="s">
        <v>617</v>
      </c>
      <c r="G50" s="82" t="s">
        <v>553</v>
      </c>
      <c r="H50" s="82" t="s">
        <v>553</v>
      </c>
      <c r="I50" s="82" t="s">
        <v>553</v>
      </c>
      <c r="J50" s="82" t="s">
        <v>553</v>
      </c>
    </row>
    <row r="51" spans="1:10" ht="47.25" x14ac:dyDescent="0.25">
      <c r="A51" s="288" t="s">
        <v>205</v>
      </c>
      <c r="B51" s="297" t="s">
        <v>459</v>
      </c>
      <c r="C51" s="82" t="s">
        <v>578</v>
      </c>
      <c r="D51" s="200" t="s">
        <v>579</v>
      </c>
      <c r="E51" s="82" t="s">
        <v>617</v>
      </c>
      <c r="F51" s="200" t="s">
        <v>616</v>
      </c>
      <c r="G51" s="82" t="s">
        <v>553</v>
      </c>
      <c r="H51" s="82" t="s">
        <v>553</v>
      </c>
      <c r="I51" s="82" t="s">
        <v>553</v>
      </c>
      <c r="J51" s="82" t="s">
        <v>553</v>
      </c>
    </row>
    <row r="52" spans="1:10" ht="47.25" x14ac:dyDescent="0.25">
      <c r="A52" s="288" t="s">
        <v>203</v>
      </c>
      <c r="B52" s="297" t="s">
        <v>204</v>
      </c>
      <c r="C52" s="82" t="s">
        <v>553</v>
      </c>
      <c r="D52" s="82" t="s">
        <v>553</v>
      </c>
      <c r="E52" s="82" t="s">
        <v>553</v>
      </c>
      <c r="F52" s="82" t="s">
        <v>553</v>
      </c>
      <c r="G52" s="82" t="s">
        <v>553</v>
      </c>
      <c r="H52" s="82" t="s">
        <v>553</v>
      </c>
      <c r="I52" s="82" t="s">
        <v>553</v>
      </c>
      <c r="J52" s="82" t="s">
        <v>553</v>
      </c>
    </row>
    <row r="53" spans="1:10" ht="31.5" x14ac:dyDescent="0.25">
      <c r="A53" s="288" t="s">
        <v>201</v>
      </c>
      <c r="B53" s="165" t="s">
        <v>460</v>
      </c>
      <c r="C53" s="82" t="s">
        <v>578</v>
      </c>
      <c r="D53" s="200" t="s">
        <v>577</v>
      </c>
      <c r="E53" s="82" t="s">
        <v>616</v>
      </c>
      <c r="F53" s="200" t="s">
        <v>613</v>
      </c>
      <c r="G53" s="82" t="s">
        <v>553</v>
      </c>
      <c r="H53" s="82" t="s">
        <v>553</v>
      </c>
      <c r="I53" s="82" t="s">
        <v>553</v>
      </c>
      <c r="J53" s="82" t="s">
        <v>553</v>
      </c>
    </row>
    <row r="54" spans="1:10" ht="31.5" x14ac:dyDescent="0.25">
      <c r="A54" s="288" t="s">
        <v>461</v>
      </c>
      <c r="B54" s="297" t="s">
        <v>202</v>
      </c>
      <c r="C54" s="82" t="s">
        <v>579</v>
      </c>
      <c r="D54" s="200" t="s">
        <v>577</v>
      </c>
      <c r="E54" s="82" t="s">
        <v>617</v>
      </c>
      <c r="F54" s="200" t="s">
        <v>616</v>
      </c>
      <c r="G54" s="82" t="s">
        <v>553</v>
      </c>
      <c r="H54" s="82" t="s">
        <v>553</v>
      </c>
      <c r="I54" s="82" t="s">
        <v>553</v>
      </c>
      <c r="J54" s="82" t="s">
        <v>553</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Белоусова Лилия Нурфаизовна</cp:lastModifiedBy>
  <cp:lastPrinted>2018-02-11T23:29:13Z</cp:lastPrinted>
  <dcterms:created xsi:type="dcterms:W3CDTF">2015-08-16T15:31:05Z</dcterms:created>
  <dcterms:modified xsi:type="dcterms:W3CDTF">2019-10-29T23:41:29Z</dcterms:modified>
</cp:coreProperties>
</file>